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A!$A$10:$H$98</definedName>
    <definedName name="_xlnm.Print_Titles" localSheetId="0">A!$1:$9</definedName>
  </definedNames>
  <calcPr calcId="145621"/>
</workbook>
</file>

<file path=xl/calcChain.xml><?xml version="1.0" encoding="utf-8"?>
<calcChain xmlns="http://schemas.openxmlformats.org/spreadsheetml/2006/main">
  <c r="G46" i="1" l="1"/>
  <c r="G22" i="1"/>
  <c r="G57" i="1" l="1"/>
  <c r="G85" i="1" l="1"/>
  <c r="C20" i="1" l="1"/>
  <c r="E20" i="1"/>
  <c r="E73" i="1"/>
  <c r="G20" i="1" l="1"/>
  <c r="C73" i="1"/>
  <c r="G80" i="1"/>
  <c r="G41" i="1"/>
  <c r="E44" i="1" l="1"/>
  <c r="C44" i="1"/>
  <c r="G44" i="1" l="1"/>
  <c r="E10" i="1"/>
  <c r="C10" i="1"/>
  <c r="G12" i="1"/>
  <c r="G31" i="1"/>
  <c r="G14" i="1"/>
  <c r="G58" i="1"/>
  <c r="C83" i="1"/>
  <c r="E83" i="1"/>
  <c r="G17" i="1"/>
  <c r="G24" i="1"/>
  <c r="E63" i="1"/>
  <c r="E55" i="1"/>
  <c r="C63" i="1"/>
  <c r="C55" i="1"/>
  <c r="G60" i="1"/>
  <c r="G59" i="1"/>
  <c r="G88" i="1"/>
  <c r="G89" i="1"/>
  <c r="G86" i="1"/>
  <c r="G87" i="1"/>
  <c r="G79" i="1"/>
  <c r="G78" i="1"/>
  <c r="G77" i="1"/>
  <c r="G76" i="1"/>
  <c r="G75" i="1"/>
  <c r="G70" i="1"/>
  <c r="G69" i="1"/>
  <c r="G68" i="1"/>
  <c r="G67" i="1"/>
  <c r="G66" i="1"/>
  <c r="G65" i="1"/>
  <c r="G52" i="1"/>
  <c r="G51" i="1"/>
  <c r="G50" i="1"/>
  <c r="G49" i="1"/>
  <c r="G48" i="1"/>
  <c r="G47" i="1"/>
  <c r="G40" i="1"/>
  <c r="G39" i="1"/>
  <c r="G38" i="1"/>
  <c r="G37" i="1"/>
  <c r="G36" i="1"/>
  <c r="G35" i="1"/>
  <c r="G16" i="1"/>
  <c r="G34" i="1"/>
  <c r="G33" i="1"/>
  <c r="G32" i="1"/>
  <c r="G30" i="1"/>
  <c r="G29" i="1"/>
  <c r="G15" i="1"/>
  <c r="G28" i="1"/>
  <c r="G27" i="1"/>
  <c r="G26" i="1"/>
  <c r="G25" i="1"/>
  <c r="G13" i="1"/>
  <c r="G23" i="1"/>
  <c r="G10" i="1" l="1"/>
  <c r="E92" i="1"/>
  <c r="G83" i="1"/>
  <c r="G55" i="1"/>
  <c r="G73" i="1"/>
  <c r="C92" i="1"/>
  <c r="G63" i="1"/>
  <c r="G92" i="1" l="1"/>
</calcChain>
</file>

<file path=xl/sharedStrings.xml><?xml version="1.0" encoding="utf-8"?>
<sst xmlns="http://schemas.openxmlformats.org/spreadsheetml/2006/main" count="78" uniqueCount="77">
  <si>
    <t>College of Education</t>
  </si>
  <si>
    <t>College of Engineering</t>
  </si>
  <si>
    <t>GRAND TOTAL</t>
  </si>
  <si>
    <t>Source:  Information from the Office of Academic Affairs.</t>
  </si>
  <si>
    <t>FULL-TIME TENURED FACULTY</t>
  </si>
  <si>
    <t>BY COLLEGE AND DEPARTMENT</t>
  </si>
  <si>
    <t>College of Health &amp; Human Services</t>
  </si>
  <si>
    <t>Note:  The above data includes phased retirees; however, faculty on leave, deans, associate deans</t>
  </si>
  <si>
    <t xml:space="preserve">          and assistant deans have been excluded.</t>
  </si>
  <si>
    <t>TABLE VIII - 6a</t>
  </si>
  <si>
    <t>College of Computing and Informatics</t>
  </si>
  <si>
    <t>College of Liberal Arts &amp; Sciences</t>
  </si>
  <si>
    <t>College of Arts &amp; Architecture</t>
  </si>
  <si>
    <t>College of Business</t>
  </si>
  <si>
    <t>College/Department</t>
  </si>
  <si>
    <t>Number</t>
  </si>
  <si>
    <t>Tenured</t>
  </si>
  <si>
    <t>Number of</t>
  </si>
  <si>
    <t>Full-Time</t>
  </si>
  <si>
    <t>Faculty</t>
  </si>
  <si>
    <t>Percent</t>
  </si>
  <si>
    <t xml:space="preserve">  Arts &amp; Architecture - Dean's Office</t>
  </si>
  <si>
    <t xml:space="preserve">  Architecture</t>
  </si>
  <si>
    <t xml:space="preserve">  Art</t>
  </si>
  <si>
    <t xml:space="preserve">  Dance</t>
  </si>
  <si>
    <t xml:space="preserve">  Music</t>
  </si>
  <si>
    <t xml:space="preserve">  Theatre</t>
  </si>
  <si>
    <t xml:space="preserve">  Liberal Arts &amp; Sciences - Dean's Office</t>
  </si>
  <si>
    <t xml:space="preserve">  Africana Studies</t>
  </si>
  <si>
    <t xml:space="preserve">  Anthropology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</si>
  <si>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</si>
  <si>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</si>
  <si>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</si>
  <si>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</si>
  <si>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English</t>
  </si>
  <si>
    <t xml:space="preserve">  Geography &amp; Earth Sciences</t>
  </si>
  <si>
    <t xml:space="preserve">  Global, International &amp; Area Studies</t>
  </si>
  <si>
    <t xml:space="preserve">  History</t>
  </si>
  <si>
    <t xml:space="preserve">  Languages &amp; Culture Studies</t>
  </si>
  <si>
    <t xml:space="preserve">  Mathematics &amp; Statistics</t>
  </si>
  <si>
    <t xml:space="preserve">  Philosophy</t>
  </si>
  <si>
    <t xml:space="preserve">  Physics &amp; Optical Science</t>
  </si>
  <si>
    <t xml:space="preserve">  Political Science</t>
  </si>
  <si>
    <t xml:space="preserve">  Psychology</t>
  </si>
  <si>
    <t xml:space="preserve">  Religious Studies</t>
  </si>
  <si>
    <t xml:space="preserve">  Sociology</t>
  </si>
  <si>
    <t xml:space="preserve">  University Wiriting Programs</t>
  </si>
  <si>
    <t xml:space="preserve">  Business - Dean's Office</t>
  </si>
  <si>
    <t xml:space="preserve">  Accounting</t>
  </si>
  <si>
    <t xml:space="preserve">  Busn Info Systems &amp; Operations Mgt</t>
  </si>
  <si>
    <t xml:space="preserve">  Economics</t>
  </si>
  <si>
    <t xml:space="preserve">  Finance</t>
  </si>
  <si>
    <t xml:space="preserve">  Management</t>
  </si>
  <si>
    <t xml:space="preserve">  Marketing</t>
  </si>
  <si>
    <t xml:space="preserve">  Computing and Informatics - Dean's Office</t>
  </si>
  <si>
    <t xml:space="preserve">  Bioinformatics</t>
  </si>
  <si>
    <t xml:space="preserve">  Computer Science</t>
  </si>
  <si>
    <t xml:space="preserve">  Software &amp; Information Systems</t>
  </si>
  <si>
    <t xml:space="preserve">  Education - Dean's Office</t>
  </si>
  <si>
    <t xml:space="preserve">  Counseling</t>
  </si>
  <si>
    <t xml:space="preserve">  Educational Leadership</t>
  </si>
  <si>
    <t xml:space="preserve">  Middle, Secondary, &amp; K-12 Educ.</t>
  </si>
  <si>
    <t xml:space="preserve">  Reading &amp; Elementary Education</t>
  </si>
  <si>
    <t xml:space="preserve">  Special Education &amp; Child Development</t>
  </si>
  <si>
    <t xml:space="preserve">  Engineering - Dean's Office</t>
  </si>
  <si>
    <t xml:space="preserve">  Civil Engineering</t>
  </si>
  <si>
    <t xml:space="preserve">  Electrical &amp; Computer Engineering</t>
  </si>
  <si>
    <t xml:space="preserve">  Engineering Technology</t>
  </si>
  <si>
    <t xml:space="preserve">  Mechanical Egr &amp; Egr Science</t>
  </si>
  <si>
    <t xml:space="preserve">  Systems Eng &amp; Eng Management</t>
  </si>
  <si>
    <t xml:space="preserve">  Health &amp; Human Services - Dean's Office</t>
  </si>
  <si>
    <t xml:space="preserve">  Kinesiology</t>
  </si>
  <si>
    <t xml:space="preserve">  Public Health Sciences</t>
  </si>
  <si>
    <t xml:space="preserve">  School of Nursing</t>
  </si>
  <si>
    <t xml:space="preserve">  Social Work</t>
  </si>
  <si>
    <t>*Indicates that there are one or more faculty members with a split appointment in this department.</t>
  </si>
  <si>
    <t>FALL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</si>
</sst>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0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55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Fill="1"/>
    <xf numFmtId="0" fontId="4" fillId="0" borderId="0" xfId="7" applyFont="1" applyFill="1"/>
    <xf numFmtId="0" fontId="6" fillId="0" borderId="0" xfId="7" applyFont="1" applyFill="1"/>
    <xf numFmtId="164" fontId="3" fillId="0" borderId="0" xfId="7" applyNumberFormat="1" applyFont="1" applyFill="1"/>
    <xf numFmtId="0" fontId="5" fillId="0" borderId="0" xfId="7" applyFont="1" applyFill="1"/>
    <xf numFmtId="164" fontId="3" fillId="0" borderId="0" xfId="7" applyNumberFormat="1" applyFont="1" applyFill="1" applyAlignment="1">
      <alignment horizontal="right"/>
    </xf>
    <xf numFmtId="164" fontId="4" fillId="0" borderId="0" xfId="7" applyNumberFormat="1" applyFont="1" applyFill="1"/>
    <xf numFmtId="0" fontId="4" fillId="0" borderId="0" xfId="7" applyFont="1" applyFill="1" applyAlignment="1">
      <alignment horizontal="right"/>
    </xf>
    <xf numFmtId="0" fontId="6" fillId="0" borderId="0" xfId="7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Fill="1"/>
    <xf numFmtId="164" fontId="8" fillId="0" borderId="0" xfId="7" applyNumberFormat="1" applyFont="1" applyFill="1"/>
    <xf numFmtId="164" fontId="8" fillId="0" borderId="0" xfId="7" applyNumberFormat="1" applyFont="1" applyFill="1" applyAlignment="1">
      <alignment horizontal="right"/>
    </xf>
    <xf numFmtId="0" fontId="2" fillId="0" borderId="0" xfId="7" applyFont="1" applyFill="1"/>
    <xf numFmtId="164" fontId="2" fillId="0" borderId="0" xfId="7" applyNumberFormat="1" applyFont="1" applyFill="1" applyAlignment="1">
      <alignment horizontal="right"/>
    </xf>
    <xf numFmtId="164" fontId="2" fillId="0" borderId="0" xfId="7" applyNumberFormat="1" applyFont="1" applyFill="1"/>
    <xf numFmtId="0" fontId="3" fillId="0" borderId="0" xfId="0" applyFont="1" applyFill="1"/>
    <xf numFmtId="164" fontId="5" fillId="0" borderId="0" xfId="7" applyNumberFormat="1" applyFont="1" applyFill="1"/>
    <xf numFmtId="0" fontId="9" fillId="0" borderId="0" xfId="0" applyFont="1" applyFill="1"/>
    <xf numFmtId="164" fontId="9" fillId="0" borderId="0" xfId="7" applyNumberFormat="1" applyFont="1" applyFill="1" applyAlignment="1">
      <alignment horizontal="right"/>
    </xf>
    <xf numFmtId="164" fontId="9" fillId="0" borderId="0" xfId="7" applyNumberFormat="1" applyFont="1" applyFill="1"/>
    <xf numFmtId="164" fontId="5" fillId="0" borderId="0" xfId="7" applyNumberFormat="1" applyFont="1" applyFill="1" applyAlignment="1">
      <alignment horizontal="right"/>
    </xf>
    <xf numFmtId="164" fontId="4" fillId="0" borderId="0" xfId="7" applyNumberFormat="1" applyFont="1" applyFill="1" applyAlignment="1">
      <alignment horizontal="right"/>
    </xf>
    <xf numFmtId="164" fontId="1" fillId="0" borderId="0" xfId="7" applyNumberFormat="1" applyFont="1" applyFill="1"/>
    <xf numFmtId="0" fontId="0" fillId="0" borderId="0" xfId="0" applyFont="1" applyFill="1"/>
    <xf numFmtId="0" fontId="1" fillId="0" borderId="0" xfId="7" applyFont="1" applyFill="1" applyAlignment="1">
      <alignment horizontal="right"/>
    </xf>
    <xf numFmtId="0" fontId="0" fillId="0" borderId="0" xfId="0" applyAlignment="1">
      <alignment horizontal="left"/>
    </xf>
    <xf numFmtId="0" fontId="4" fillId="0" borderId="0" xfId="7" applyFont="1" applyFill="1" applyAlignment="1">
      <alignment horizontal="center"/>
    </xf>
    <xf numFmtId="0" fontId="1" fillId="0" borderId="0" xfId="7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99"/>
  <sheetViews>
    <sheetView tabSelected="1" showOutlineSymbols="0" zoomScaleNormal="100" workbookViewId="0">
      <selection sqref="A1:G1"/>
    </sheetView>
  </sheetViews>
  <sheetFormatPr defaultColWidth="0" defaultRowHeight="12.75" x14ac:dyDescent="0.2"/>
  <cols>
    <col min="1" max="1" width="38.28515625" style="1" customWidth="1"/>
    <col min="2" max="2" width="3.140625" style="1" customWidth="1"/>
    <col min="3" max="3" width="10.85546875" style="1" customWidth="1"/>
    <col min="4" max="4" width="4" style="1" customWidth="1"/>
    <col min="5" max="5" width="13.28515625" style="1" customWidth="1"/>
    <col min="6" max="6" width="5" style="1" customWidth="1"/>
    <col min="7" max="7" width="9.7109375" style="1" customWidth="1"/>
    <col min="8" max="8" width="6.5703125" style="1" customWidth="1"/>
    <col min="9" max="42" width="9.140625" style="1" customWidth="1"/>
    <col min="43" max="43" width="243.28515625" style="1" customWidth="1"/>
    <col min="44" max="44" width="128.140625" style="1" customWidth="1"/>
    <col min="45" max="56" width="9.140625" style="1" customWidth="1"/>
    <col min="57" max="71" width="0" style="1" hidden="1" customWidth="1"/>
    <col min="72" max="72" width="24.42578125" style="1" customWidth="1"/>
    <col min="73" max="85" width="0" style="1" hidden="1" customWidth="1"/>
    <col min="86" max="86" width="21.42578125" style="1" customWidth="1"/>
    <col min="87" max="87" width="0" style="1" hidden="1" customWidth="1"/>
    <col min="88" max="88" width="19.85546875" style="1" customWidth="1"/>
    <col min="89" max="105" width="0" style="1" hidden="1" customWidth="1"/>
    <col min="106" max="106" width="34.85546875" style="1" customWidth="1"/>
    <col min="107" max="121" width="0" style="1" hidden="1" customWidth="1"/>
    <col min="122" max="122" width="39.28515625" style="1" customWidth="1"/>
    <col min="123" max="133" width="0" style="1" hidden="1" customWidth="1"/>
    <col min="134" max="134" width="23.7109375" style="1" customWidth="1"/>
    <col min="135" max="143" width="0" style="1" hidden="1" customWidth="1"/>
    <col min="144" max="144" width="17.85546875" style="1" customWidth="1"/>
    <col min="145" max="155" width="0" style="1" hidden="1" customWidth="1"/>
    <col min="156" max="156" width="18.42578125" style="1" customWidth="1"/>
    <col min="157" max="161" width="0" style="1" hidden="1" customWidth="1"/>
    <col min="162" max="162" width="14" style="1" customWidth="1"/>
    <col min="163" max="169" width="0" style="1" hidden="1" customWidth="1"/>
    <col min="170" max="170" width="11.7109375" style="1" customWidth="1"/>
    <col min="171" max="181" width="0" style="1" hidden="1" customWidth="1"/>
    <col min="182" max="182" width="19.28515625" style="1" customWidth="1"/>
    <col min="183" max="16384" width="0" style="1" hidden="1"/>
  </cols>
  <sheetData>
    <row r="1" spans="1:19" x14ac:dyDescent="0.2">
      <c r="A1" s="28" t="s">
        <v>4</v>
      </c>
      <c r="B1" s="28"/>
      <c r="C1" s="28"/>
      <c r="D1" s="28"/>
      <c r="E1" s="28"/>
      <c r="F1" s="28"/>
      <c r="G1" s="28"/>
    </row>
    <row r="2" spans="1:19" x14ac:dyDescent="0.2">
      <c r="A2" s="28" t="s">
        <v>5</v>
      </c>
      <c r="B2" s="28"/>
      <c r="C2" s="28"/>
      <c r="D2" s="28"/>
      <c r="E2" s="28"/>
      <c r="F2" s="28"/>
      <c r="G2" s="28"/>
    </row>
    <row r="3" spans="1:19" x14ac:dyDescent="0.2">
      <c r="A3" s="29" t="s">
        <v>76</v>
      </c>
      <c r="B3" s="28"/>
      <c r="C3" s="28"/>
      <c r="D3" s="28"/>
      <c r="E3" s="28"/>
      <c r="F3" s="28"/>
      <c r="G3" s="28"/>
    </row>
    <row r="4" spans="1:19" x14ac:dyDescent="0.2">
      <c r="A4" s="30" t="s">
        <v>9</v>
      </c>
      <c r="B4" s="30"/>
      <c r="C4" s="30"/>
      <c r="D4" s="30"/>
      <c r="E4" s="30"/>
      <c r="F4" s="30"/>
      <c r="G4" s="30"/>
    </row>
    <row r="6" spans="1:19" x14ac:dyDescent="0.2">
      <c r="E6" s="26" t="s">
        <v>17</v>
      </c>
    </row>
    <row r="7" spans="1:19" x14ac:dyDescent="0.2">
      <c r="A7" s="2"/>
      <c r="B7" s="2"/>
      <c r="C7" s="26" t="s">
        <v>15</v>
      </c>
      <c r="D7" s="8"/>
      <c r="E7" s="10" t="s">
        <v>18</v>
      </c>
      <c r="F7" s="8"/>
      <c r="G7" s="26" t="s">
        <v>20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3" t="s">
        <v>14</v>
      </c>
      <c r="B8" s="2"/>
      <c r="C8" s="9" t="s">
        <v>16</v>
      </c>
      <c r="D8" s="8"/>
      <c r="E8" s="9" t="s">
        <v>19</v>
      </c>
      <c r="F8" s="8"/>
      <c r="G8" s="9" t="s">
        <v>16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C9" s="4"/>
    </row>
    <row r="10" spans="1:19" s="19" customFormat="1" x14ac:dyDescent="0.2">
      <c r="A10" s="14" t="s">
        <v>12</v>
      </c>
      <c r="B10" s="14"/>
      <c r="C10" s="15">
        <f>SUM(C12:C17)</f>
        <v>56</v>
      </c>
      <c r="D10" s="14"/>
      <c r="E10" s="16">
        <f>SUM(E12:E17)</f>
        <v>105</v>
      </c>
      <c r="F10" s="17"/>
      <c r="G10" s="18">
        <f>+(C10/E10)*100</f>
        <v>53.333333333333336</v>
      </c>
      <c r="H10" s="5"/>
      <c r="I10" s="5"/>
      <c r="J10" s="5"/>
    </row>
    <row r="11" spans="1:19" x14ac:dyDescent="0.2">
      <c r="C11" s="12"/>
      <c r="D11" s="11"/>
      <c r="E11" s="11"/>
      <c r="F11" s="11"/>
      <c r="G11" s="12"/>
    </row>
    <row r="12" spans="1:19" x14ac:dyDescent="0.2">
      <c r="A12" s="1" t="s">
        <v>21</v>
      </c>
      <c r="B12" s="17"/>
      <c r="C12" s="6">
        <v>0</v>
      </c>
      <c r="D12" s="17"/>
      <c r="E12" s="4">
        <v>7</v>
      </c>
      <c r="F12" s="17"/>
      <c r="G12" s="4">
        <f t="shared" ref="G12:G17" si="0">+(C12/E12)*100</f>
        <v>0</v>
      </c>
    </row>
    <row r="13" spans="1:19" s="17" customFormat="1" x14ac:dyDescent="0.2">
      <c r="A13" s="1" t="s">
        <v>22</v>
      </c>
      <c r="C13" s="6">
        <v>17</v>
      </c>
      <c r="E13" s="4">
        <v>25</v>
      </c>
      <c r="G13" s="4">
        <f t="shared" si="0"/>
        <v>68</v>
      </c>
    </row>
    <row r="14" spans="1:19" s="17" customFormat="1" x14ac:dyDescent="0.2">
      <c r="A14" s="25" t="s">
        <v>23</v>
      </c>
      <c r="C14" s="6">
        <v>16</v>
      </c>
      <c r="E14" s="4">
        <v>29</v>
      </c>
      <c r="G14" s="4">
        <f t="shared" si="0"/>
        <v>55.172413793103445</v>
      </c>
    </row>
    <row r="15" spans="1:19" s="17" customFormat="1" x14ac:dyDescent="0.2">
      <c r="A15" s="1" t="s">
        <v>24</v>
      </c>
      <c r="C15" s="6">
        <v>6</v>
      </c>
      <c r="E15" s="4">
        <v>10</v>
      </c>
      <c r="G15" s="4">
        <f t="shared" si="0"/>
        <v>60</v>
      </c>
    </row>
    <row r="16" spans="1:19" s="17" customFormat="1" x14ac:dyDescent="0.2">
      <c r="A16" s="25" t="s">
        <v>25</v>
      </c>
      <c r="C16" s="6">
        <v>12</v>
      </c>
      <c r="E16" s="4">
        <v>21</v>
      </c>
      <c r="G16" s="4">
        <f t="shared" si="0"/>
        <v>57.142857142857139</v>
      </c>
    </row>
    <row r="17" spans="1:7" s="17" customFormat="1" x14ac:dyDescent="0.2">
      <c r="A17" s="1" t="s">
        <v>26</v>
      </c>
      <c r="C17" s="6">
        <v>5</v>
      </c>
      <c r="E17" s="4">
        <v>13</v>
      </c>
      <c r="G17" s="4">
        <f t="shared" si="0"/>
        <v>38.461538461538467</v>
      </c>
    </row>
    <row r="18" spans="1:7" s="17" customFormat="1" x14ac:dyDescent="0.2">
      <c r="C18" s="6"/>
      <c r="E18" s="4"/>
      <c r="G18" s="4"/>
    </row>
    <row r="19" spans="1:7" x14ac:dyDescent="0.2">
      <c r="C19" s="12"/>
      <c r="D19" s="11"/>
      <c r="E19" s="11"/>
      <c r="F19" s="11"/>
      <c r="G19" s="12"/>
    </row>
    <row r="20" spans="1:7" x14ac:dyDescent="0.2">
      <c r="A20" s="14" t="s">
        <v>11</v>
      </c>
      <c r="B20" s="5"/>
      <c r="C20" s="16">
        <f>SUM(C22:C41)</f>
        <v>241</v>
      </c>
      <c r="D20" s="14"/>
      <c r="E20" s="16">
        <f>SUM(E22:E41)</f>
        <v>467</v>
      </c>
      <c r="F20" s="17"/>
      <c r="G20" s="18">
        <f>+(C20/E20)*100</f>
        <v>51.605995717344754</v>
      </c>
    </row>
    <row r="21" spans="1:7" x14ac:dyDescent="0.2">
      <c r="C21" s="13"/>
      <c r="D21" s="11"/>
      <c r="E21" s="11"/>
      <c r="F21" s="11"/>
      <c r="G21" s="12"/>
    </row>
    <row r="22" spans="1:7" s="17" customFormat="1" x14ac:dyDescent="0.2">
      <c r="A22" s="1" t="s">
        <v>27</v>
      </c>
      <c r="C22" s="6">
        <v>0</v>
      </c>
      <c r="E22" s="4">
        <v>0</v>
      </c>
      <c r="G22" s="4">
        <f>IF(E22=0,0,+(C22/E22)*100)</f>
        <v>0</v>
      </c>
    </row>
    <row r="23" spans="1:7" s="17" customFormat="1" x14ac:dyDescent="0.2">
      <c r="A23" s="25" t="s">
        <v>28</v>
      </c>
      <c r="C23" s="6">
        <v>5</v>
      </c>
      <c r="E23" s="4">
        <v>8</v>
      </c>
      <c r="G23" s="4">
        <f t="shared" ref="G22:G41" si="1">+(C23/E23)*100</f>
        <v>62.5</v>
      </c>
    </row>
    <row r="24" spans="1:7" s="17" customFormat="1" x14ac:dyDescent="0.2">
      <c r="A24" s="25" t="s">
        <v>29</v>
      </c>
      <c r="C24" s="6">
        <v>7</v>
      </c>
      <c r="E24" s="4">
        <v>11</v>
      </c>
      <c r="G24" s="4">
        <f>+(C24/E24)*100</f>
        <v>63.636363636363633</v>
      </c>
    </row>
    <row r="25" spans="1:7" s="17" customFormat="1" x14ac:dyDescent="0.2">
      <c r="A25" s="25" t="s">
        <v>30</v>
      </c>
      <c r="C25" s="6">
        <v>15</v>
      </c>
      <c r="E25" s="4">
        <v>32</v>
      </c>
      <c r="G25" s="4">
        <f t="shared" si="1"/>
        <v>46.875</v>
      </c>
    </row>
    <row r="26" spans="1:7" s="17" customFormat="1" x14ac:dyDescent="0.2">
      <c r="A26" s="25" t="s">
        <v>31</v>
      </c>
      <c r="C26" s="6">
        <v>11</v>
      </c>
      <c r="E26" s="4">
        <v>24</v>
      </c>
      <c r="G26" s="4">
        <f t="shared" si="1"/>
        <v>45.833333333333329</v>
      </c>
    </row>
    <row r="27" spans="1:7" s="17" customFormat="1" x14ac:dyDescent="0.2">
      <c r="A27" s="25" t="s">
        <v>32</v>
      </c>
      <c r="C27" s="6">
        <v>12</v>
      </c>
      <c r="E27" s="4">
        <v>24</v>
      </c>
      <c r="G27" s="4">
        <f t="shared" si="1"/>
        <v>50</v>
      </c>
    </row>
    <row r="28" spans="1:7" s="17" customFormat="1" x14ac:dyDescent="0.2">
      <c r="A28" s="25" t="s">
        <v>33</v>
      </c>
      <c r="C28" s="6">
        <v>9</v>
      </c>
      <c r="E28" s="4">
        <v>16</v>
      </c>
      <c r="G28" s="4">
        <f t="shared" si="1"/>
        <v>56.25</v>
      </c>
    </row>
    <row r="29" spans="1:7" s="17" customFormat="1" x14ac:dyDescent="0.2">
      <c r="A29" s="25" t="s">
        <v>34</v>
      </c>
      <c r="C29" s="6">
        <v>25</v>
      </c>
      <c r="E29" s="4">
        <v>32</v>
      </c>
      <c r="G29" s="4">
        <f t="shared" si="1"/>
        <v>78.125</v>
      </c>
    </row>
    <row r="30" spans="1:7" s="17" customFormat="1" x14ac:dyDescent="0.2">
      <c r="A30" s="25" t="s">
        <v>35</v>
      </c>
      <c r="C30" s="6">
        <v>15</v>
      </c>
      <c r="E30" s="4">
        <v>31</v>
      </c>
      <c r="G30" s="4">
        <f t="shared" si="1"/>
        <v>48.387096774193552</v>
      </c>
    </row>
    <row r="31" spans="1:7" s="17" customFormat="1" x14ac:dyDescent="0.2">
      <c r="A31" s="25" t="s">
        <v>36</v>
      </c>
      <c r="C31" s="6">
        <v>2</v>
      </c>
      <c r="E31" s="4">
        <v>7</v>
      </c>
      <c r="G31" s="4">
        <f>+(C31/E31)*100</f>
        <v>28.571428571428569</v>
      </c>
    </row>
    <row r="32" spans="1:7" s="17" customFormat="1" x14ac:dyDescent="0.2">
      <c r="A32" s="25" t="s">
        <v>37</v>
      </c>
      <c r="C32" s="6">
        <v>18</v>
      </c>
      <c r="E32" s="4">
        <v>29</v>
      </c>
      <c r="G32" s="4">
        <f t="shared" si="1"/>
        <v>62.068965517241381</v>
      </c>
    </row>
    <row r="33" spans="1:8" s="17" customFormat="1" x14ac:dyDescent="0.2">
      <c r="A33" s="25" t="s">
        <v>38</v>
      </c>
      <c r="C33" s="6">
        <v>16</v>
      </c>
      <c r="E33" s="4">
        <v>44</v>
      </c>
      <c r="G33" s="4">
        <f t="shared" si="1"/>
        <v>36.363636363636367</v>
      </c>
    </row>
    <row r="34" spans="1:8" s="17" customFormat="1" x14ac:dyDescent="0.2">
      <c r="A34" s="25" t="s">
        <v>39</v>
      </c>
      <c r="C34" s="6">
        <v>34</v>
      </c>
      <c r="E34" s="4">
        <v>55</v>
      </c>
      <c r="G34" s="4">
        <f t="shared" si="1"/>
        <v>61.818181818181813</v>
      </c>
    </row>
    <row r="35" spans="1:8" s="17" customFormat="1" x14ac:dyDescent="0.2">
      <c r="A35" s="25" t="s">
        <v>40</v>
      </c>
      <c r="C35" s="6">
        <v>6</v>
      </c>
      <c r="E35" s="4">
        <v>12</v>
      </c>
      <c r="G35" s="4">
        <f t="shared" si="1"/>
        <v>50</v>
      </c>
    </row>
    <row r="36" spans="1:8" s="17" customFormat="1" x14ac:dyDescent="0.2">
      <c r="A36" s="25" t="s">
        <v>41</v>
      </c>
      <c r="C36" s="6">
        <v>13</v>
      </c>
      <c r="E36" s="4">
        <v>23</v>
      </c>
      <c r="G36" s="4">
        <f t="shared" si="1"/>
        <v>56.521739130434781</v>
      </c>
    </row>
    <row r="37" spans="1:8" s="17" customFormat="1" x14ac:dyDescent="0.2">
      <c r="A37" s="25" t="s">
        <v>42</v>
      </c>
      <c r="C37" s="6">
        <v>13</v>
      </c>
      <c r="E37" s="4">
        <v>22</v>
      </c>
      <c r="G37" s="4">
        <f t="shared" si="1"/>
        <v>59.090909090909093</v>
      </c>
    </row>
    <row r="38" spans="1:8" s="17" customFormat="1" x14ac:dyDescent="0.2">
      <c r="A38" s="25" t="s">
        <v>43</v>
      </c>
      <c r="C38" s="6">
        <v>19.5</v>
      </c>
      <c r="E38" s="4">
        <v>34.5</v>
      </c>
      <c r="G38" s="4">
        <f t="shared" si="1"/>
        <v>56.521739130434781</v>
      </c>
    </row>
    <row r="39" spans="1:8" s="17" customFormat="1" x14ac:dyDescent="0.2">
      <c r="A39" s="25" t="s">
        <v>44</v>
      </c>
      <c r="C39" s="6">
        <v>8</v>
      </c>
      <c r="E39" s="4">
        <v>13</v>
      </c>
      <c r="G39" s="4">
        <f t="shared" si="1"/>
        <v>61.53846153846154</v>
      </c>
    </row>
    <row r="40" spans="1:8" s="17" customFormat="1" x14ac:dyDescent="0.2">
      <c r="A40" s="25" t="s">
        <v>45</v>
      </c>
      <c r="C40" s="6">
        <v>11.5</v>
      </c>
      <c r="E40" s="4">
        <v>21.5</v>
      </c>
      <c r="G40" s="4">
        <f t="shared" si="1"/>
        <v>53.488372093023251</v>
      </c>
    </row>
    <row r="41" spans="1:8" s="17" customFormat="1" x14ac:dyDescent="0.2">
      <c r="A41" s="25" t="s">
        <v>46</v>
      </c>
      <c r="C41" s="6">
        <v>1</v>
      </c>
      <c r="E41" s="4">
        <v>28</v>
      </c>
      <c r="G41" s="4">
        <f t="shared" si="1"/>
        <v>3.5714285714285712</v>
      </c>
    </row>
    <row r="42" spans="1:8" x14ac:dyDescent="0.2">
      <c r="C42" s="11"/>
      <c r="D42" s="11"/>
      <c r="E42" s="11"/>
      <c r="F42" s="11"/>
      <c r="G42" s="11"/>
    </row>
    <row r="43" spans="1:8" x14ac:dyDescent="0.2">
      <c r="C43" s="13"/>
      <c r="D43" s="11"/>
      <c r="E43" s="12"/>
      <c r="F43" s="11"/>
      <c r="G43" s="12"/>
    </row>
    <row r="44" spans="1:8" s="19" customFormat="1" x14ac:dyDescent="0.2">
      <c r="A44" s="14" t="s">
        <v>13</v>
      </c>
      <c r="B44" s="14"/>
      <c r="C44" s="15">
        <f>SUM(C46:C52)</f>
        <v>49.5</v>
      </c>
      <c r="D44" s="14"/>
      <c r="E44" s="15">
        <f>SUM(E46:E52)</f>
        <v>93.5</v>
      </c>
      <c r="F44" s="17"/>
      <c r="G44" s="18">
        <f>+(C44/E44)*100</f>
        <v>52.941176470588239</v>
      </c>
    </row>
    <row r="45" spans="1:8" s="19" customFormat="1" x14ac:dyDescent="0.2">
      <c r="C45" s="20"/>
      <c r="E45" s="21"/>
      <c r="G45" s="21"/>
    </row>
    <row r="46" spans="1:8" s="19" customFormat="1" x14ac:dyDescent="0.2">
      <c r="A46" s="25" t="s">
        <v>47</v>
      </c>
      <c r="C46" s="20">
        <v>0</v>
      </c>
      <c r="E46" s="21">
        <v>0</v>
      </c>
      <c r="G46" s="4">
        <f>IF(E46=0,0,+(C46/E46)*100)</f>
        <v>0</v>
      </c>
    </row>
    <row r="47" spans="1:8" s="19" customFormat="1" x14ac:dyDescent="0.2">
      <c r="A47" s="25" t="s">
        <v>48</v>
      </c>
      <c r="C47" s="20">
        <v>6</v>
      </c>
      <c r="D47" s="21"/>
      <c r="E47" s="21">
        <v>17</v>
      </c>
      <c r="G47" s="21">
        <f t="shared" ref="G46:G52" si="2">+(C47/E47)*100</f>
        <v>35.294117647058826</v>
      </c>
      <c r="H47" s="21"/>
    </row>
    <row r="48" spans="1:8" s="19" customFormat="1" x14ac:dyDescent="0.2">
      <c r="A48" s="25" t="s">
        <v>49</v>
      </c>
      <c r="C48" s="20">
        <v>10</v>
      </c>
      <c r="D48" s="21"/>
      <c r="E48" s="21">
        <v>15</v>
      </c>
      <c r="G48" s="21">
        <f t="shared" si="2"/>
        <v>66.666666666666657</v>
      </c>
      <c r="H48" s="21"/>
    </row>
    <row r="49" spans="1:8" s="19" customFormat="1" x14ac:dyDescent="0.2">
      <c r="A49" s="25" t="s">
        <v>50</v>
      </c>
      <c r="C49" s="20">
        <v>11</v>
      </c>
      <c r="D49" s="21"/>
      <c r="E49" s="21">
        <v>18</v>
      </c>
      <c r="G49" s="21">
        <f t="shared" si="2"/>
        <v>61.111111111111114</v>
      </c>
      <c r="H49" s="21"/>
    </row>
    <row r="50" spans="1:8" s="19" customFormat="1" x14ac:dyDescent="0.2">
      <c r="A50" s="25" t="s">
        <v>51</v>
      </c>
      <c r="C50" s="20">
        <v>8</v>
      </c>
      <c r="D50" s="21"/>
      <c r="E50" s="21">
        <v>16</v>
      </c>
      <c r="G50" s="21">
        <f t="shared" si="2"/>
        <v>50</v>
      </c>
      <c r="H50" s="21"/>
    </row>
    <row r="51" spans="1:8" s="19" customFormat="1" x14ac:dyDescent="0.2">
      <c r="A51" s="25" t="s">
        <v>52</v>
      </c>
      <c r="C51" s="20">
        <v>9.5</v>
      </c>
      <c r="D51" s="21"/>
      <c r="E51" s="21">
        <v>17.5</v>
      </c>
      <c r="G51" s="21">
        <f t="shared" si="2"/>
        <v>54.285714285714285</v>
      </c>
      <c r="H51" s="21"/>
    </row>
    <row r="52" spans="1:8" s="19" customFormat="1" x14ac:dyDescent="0.2">
      <c r="A52" s="25" t="s">
        <v>53</v>
      </c>
      <c r="C52" s="20">
        <v>5</v>
      </c>
      <c r="D52" s="21"/>
      <c r="E52" s="21">
        <v>10</v>
      </c>
      <c r="G52" s="21">
        <f t="shared" si="2"/>
        <v>50</v>
      </c>
      <c r="H52" s="21"/>
    </row>
    <row r="53" spans="1:8" x14ac:dyDescent="0.2">
      <c r="C53" s="13"/>
      <c r="D53" s="12"/>
      <c r="E53" s="12"/>
      <c r="F53" s="11"/>
      <c r="G53" s="12"/>
      <c r="H53" s="4"/>
    </row>
    <row r="54" spans="1:8" x14ac:dyDescent="0.2">
      <c r="C54" s="13"/>
      <c r="D54" s="12"/>
      <c r="E54" s="12"/>
      <c r="F54" s="11"/>
      <c r="G54" s="12"/>
      <c r="H54" s="4"/>
    </row>
    <row r="55" spans="1:8" x14ac:dyDescent="0.2">
      <c r="A55" s="5" t="s">
        <v>10</v>
      </c>
      <c r="C55" s="15">
        <f>SUM(C57:C60)</f>
        <v>41</v>
      </c>
      <c r="D55" s="16"/>
      <c r="E55" s="15">
        <f>SUM(E57:E60)</f>
        <v>69</v>
      </c>
      <c r="F55" s="17"/>
      <c r="G55" s="18">
        <f>+(C55/E55)*100</f>
        <v>59.420289855072461</v>
      </c>
      <c r="H55" s="4"/>
    </row>
    <row r="56" spans="1:8" x14ac:dyDescent="0.2">
      <c r="C56" s="20"/>
      <c r="D56" s="21"/>
      <c r="E56" s="21"/>
      <c r="F56" s="19"/>
      <c r="G56" s="21"/>
      <c r="H56" s="4"/>
    </row>
    <row r="57" spans="1:8" x14ac:dyDescent="0.2">
      <c r="A57" s="1" t="s">
        <v>54</v>
      </c>
      <c r="C57" s="20">
        <v>0</v>
      </c>
      <c r="D57" s="21"/>
      <c r="E57" s="21">
        <v>1</v>
      </c>
      <c r="F57" s="19"/>
      <c r="G57" s="21">
        <f>+(C57/E57)*100</f>
        <v>0</v>
      </c>
      <c r="H57" s="4"/>
    </row>
    <row r="58" spans="1:8" x14ac:dyDescent="0.2">
      <c r="A58" s="1" t="s">
        <v>55</v>
      </c>
      <c r="C58" s="20">
        <v>12</v>
      </c>
      <c r="D58" s="21"/>
      <c r="E58" s="21">
        <v>16</v>
      </c>
      <c r="F58" s="19"/>
      <c r="G58" s="21">
        <f>+(C58/E58)*100</f>
        <v>75</v>
      </c>
      <c r="H58" s="4"/>
    </row>
    <row r="59" spans="1:8" x14ac:dyDescent="0.2">
      <c r="A59" s="1" t="s">
        <v>56</v>
      </c>
      <c r="C59" s="20">
        <v>18</v>
      </c>
      <c r="D59" s="21"/>
      <c r="E59" s="21">
        <v>33</v>
      </c>
      <c r="F59" s="19"/>
      <c r="G59" s="21">
        <f>+(C59/E59)*100</f>
        <v>54.54545454545454</v>
      </c>
      <c r="H59" s="4"/>
    </row>
    <row r="60" spans="1:8" x14ac:dyDescent="0.2">
      <c r="A60" s="1" t="s">
        <v>57</v>
      </c>
      <c r="C60" s="20">
        <v>11</v>
      </c>
      <c r="D60" s="19"/>
      <c r="E60" s="21">
        <v>19</v>
      </c>
      <c r="F60" s="19"/>
      <c r="G60" s="21">
        <f>+(C60/E60)*100</f>
        <v>57.894736842105267</v>
      </c>
    </row>
    <row r="61" spans="1:8" x14ac:dyDescent="0.2">
      <c r="C61" s="13"/>
      <c r="D61" s="12"/>
      <c r="E61" s="12"/>
      <c r="F61" s="11"/>
      <c r="G61" s="12"/>
      <c r="H61" s="4"/>
    </row>
    <row r="62" spans="1:8" x14ac:dyDescent="0.2">
      <c r="C62" s="13"/>
      <c r="D62" s="12"/>
      <c r="E62" s="12"/>
      <c r="F62" s="11"/>
      <c r="G62" s="12"/>
      <c r="H62" s="4"/>
    </row>
    <row r="63" spans="1:8" x14ac:dyDescent="0.2">
      <c r="A63" s="5" t="s">
        <v>0</v>
      </c>
      <c r="C63" s="15">
        <f>SUM(C65:C70)</f>
        <v>64</v>
      </c>
      <c r="D63" s="16"/>
      <c r="E63" s="15">
        <f>SUM(E65:E70)</f>
        <v>111</v>
      </c>
      <c r="F63" s="17"/>
      <c r="G63" s="18">
        <f>+(C63/E63)*100</f>
        <v>57.657657657657658</v>
      </c>
      <c r="H63" s="4"/>
    </row>
    <row r="64" spans="1:8" x14ac:dyDescent="0.2">
      <c r="C64" s="13"/>
      <c r="D64" s="12"/>
      <c r="E64" s="12"/>
      <c r="F64" s="11"/>
      <c r="G64" s="12"/>
      <c r="H64" s="4"/>
    </row>
    <row r="65" spans="1:8" x14ac:dyDescent="0.2">
      <c r="A65" s="1" t="s">
        <v>58</v>
      </c>
      <c r="C65" s="6">
        <v>1</v>
      </c>
      <c r="D65" s="4"/>
      <c r="E65" s="4">
        <v>10</v>
      </c>
      <c r="F65" s="17"/>
      <c r="G65" s="4">
        <f t="shared" ref="G65:G70" si="3">+(C65/E65)*100</f>
        <v>10</v>
      </c>
      <c r="H65" s="4"/>
    </row>
    <row r="66" spans="1:8" x14ac:dyDescent="0.2">
      <c r="A66" s="1" t="s">
        <v>59</v>
      </c>
      <c r="C66" s="6">
        <v>7</v>
      </c>
      <c r="D66" s="4"/>
      <c r="E66" s="4">
        <v>12</v>
      </c>
      <c r="F66" s="17"/>
      <c r="G66" s="4">
        <f t="shared" si="3"/>
        <v>58.333333333333336</v>
      </c>
      <c r="H66" s="4"/>
    </row>
    <row r="67" spans="1:8" x14ac:dyDescent="0.2">
      <c r="A67" s="1" t="s">
        <v>60</v>
      </c>
      <c r="C67" s="6">
        <v>13</v>
      </c>
      <c r="D67" s="4"/>
      <c r="E67" s="4">
        <v>18</v>
      </c>
      <c r="F67" s="17"/>
      <c r="G67" s="4">
        <f t="shared" si="3"/>
        <v>72.222222222222214</v>
      </c>
      <c r="H67" s="4"/>
    </row>
    <row r="68" spans="1:8" x14ac:dyDescent="0.2">
      <c r="A68" s="1" t="s">
        <v>61</v>
      </c>
      <c r="C68" s="6">
        <v>10</v>
      </c>
      <c r="D68" s="4"/>
      <c r="E68" s="4">
        <v>18</v>
      </c>
      <c r="F68" s="17"/>
      <c r="G68" s="4">
        <f t="shared" si="3"/>
        <v>55.555555555555557</v>
      </c>
      <c r="H68" s="4"/>
    </row>
    <row r="69" spans="1:8" x14ac:dyDescent="0.2">
      <c r="A69" s="1" t="s">
        <v>62</v>
      </c>
      <c r="C69" s="6">
        <v>16</v>
      </c>
      <c r="D69" s="4"/>
      <c r="E69" s="4">
        <v>28</v>
      </c>
      <c r="F69" s="17"/>
      <c r="G69" s="4">
        <f t="shared" si="3"/>
        <v>57.142857142857139</v>
      </c>
      <c r="H69" s="4"/>
    </row>
    <row r="70" spans="1:8" x14ac:dyDescent="0.2">
      <c r="A70" s="1" t="s">
        <v>63</v>
      </c>
      <c r="C70" s="6">
        <v>17</v>
      </c>
      <c r="D70" s="4"/>
      <c r="E70" s="4">
        <v>25</v>
      </c>
      <c r="F70" s="17"/>
      <c r="G70" s="4">
        <f t="shared" si="3"/>
        <v>68</v>
      </c>
      <c r="H70" s="4"/>
    </row>
    <row r="71" spans="1:8" x14ac:dyDescent="0.2">
      <c r="C71" s="11"/>
      <c r="D71" s="11"/>
      <c r="E71" s="11"/>
      <c r="F71" s="11"/>
      <c r="G71" s="11"/>
      <c r="H71" s="4"/>
    </row>
    <row r="72" spans="1:8" x14ac:dyDescent="0.2">
      <c r="C72" s="13"/>
      <c r="D72" s="12"/>
      <c r="E72" s="12"/>
      <c r="F72" s="11"/>
      <c r="G72" s="12"/>
      <c r="H72" s="4"/>
    </row>
    <row r="73" spans="1:8" x14ac:dyDescent="0.2">
      <c r="A73" s="5" t="s">
        <v>1</v>
      </c>
      <c r="C73" s="15">
        <f>SUM(C75:C81)</f>
        <v>74</v>
      </c>
      <c r="D73" s="16"/>
      <c r="E73" s="15">
        <f>SUM(E75:E81)</f>
        <v>140</v>
      </c>
      <c r="F73" s="17"/>
      <c r="G73" s="18">
        <f>+(C73/E73)*100</f>
        <v>52.857142857142861</v>
      </c>
      <c r="H73" s="4"/>
    </row>
    <row r="74" spans="1:8" x14ac:dyDescent="0.2">
      <c r="C74" s="13"/>
      <c r="D74" s="12"/>
      <c r="E74" s="12"/>
      <c r="F74" s="11"/>
      <c r="G74" s="12"/>
      <c r="H74" s="4"/>
    </row>
    <row r="75" spans="1:8" x14ac:dyDescent="0.2">
      <c r="A75" s="1" t="s">
        <v>64</v>
      </c>
      <c r="C75" s="6">
        <v>0</v>
      </c>
      <c r="D75" s="4"/>
      <c r="E75" s="4">
        <v>10</v>
      </c>
      <c r="F75" s="17"/>
      <c r="G75" s="4">
        <f t="shared" ref="G75:G80" si="4">+(C75/E75)*100</f>
        <v>0</v>
      </c>
      <c r="H75" s="4"/>
    </row>
    <row r="76" spans="1:8" x14ac:dyDescent="0.2">
      <c r="A76" s="1" t="s">
        <v>65</v>
      </c>
      <c r="C76" s="6">
        <v>14</v>
      </c>
      <c r="D76" s="4"/>
      <c r="E76" s="4">
        <v>23</v>
      </c>
      <c r="F76" s="17"/>
      <c r="G76" s="4">
        <f t="shared" si="4"/>
        <v>60.869565217391312</v>
      </c>
      <c r="H76" s="4"/>
    </row>
    <row r="77" spans="1:8" x14ac:dyDescent="0.2">
      <c r="A77" s="1" t="s">
        <v>66</v>
      </c>
      <c r="C77" s="6">
        <v>19</v>
      </c>
      <c r="D77" s="4"/>
      <c r="E77" s="4">
        <v>32</v>
      </c>
      <c r="F77" s="17"/>
      <c r="G77" s="4">
        <f t="shared" si="4"/>
        <v>59.375</v>
      </c>
      <c r="H77" s="4"/>
    </row>
    <row r="78" spans="1:8" x14ac:dyDescent="0.2">
      <c r="A78" s="1" t="s">
        <v>67</v>
      </c>
      <c r="C78" s="6">
        <v>16</v>
      </c>
      <c r="D78" s="4"/>
      <c r="E78" s="4">
        <v>29</v>
      </c>
      <c r="F78" s="17"/>
      <c r="G78" s="4">
        <f t="shared" si="4"/>
        <v>55.172413793103445</v>
      </c>
      <c r="H78" s="4"/>
    </row>
    <row r="79" spans="1:8" x14ac:dyDescent="0.2">
      <c r="A79" s="1" t="s">
        <v>68</v>
      </c>
      <c r="C79" s="6">
        <v>21</v>
      </c>
      <c r="D79" s="4"/>
      <c r="E79" s="4">
        <v>38</v>
      </c>
      <c r="F79" s="17"/>
      <c r="G79" s="4">
        <f t="shared" si="4"/>
        <v>55.26315789473685</v>
      </c>
      <c r="H79" s="4"/>
    </row>
    <row r="80" spans="1:8" x14ac:dyDescent="0.2">
      <c r="A80" s="1" t="s">
        <v>69</v>
      </c>
      <c r="C80" s="6">
        <v>4</v>
      </c>
      <c r="D80" s="4"/>
      <c r="E80" s="4">
        <v>8</v>
      </c>
      <c r="F80" s="17"/>
      <c r="G80" s="4">
        <f t="shared" si="4"/>
        <v>50</v>
      </c>
      <c r="H80" s="4"/>
    </row>
    <row r="81" spans="1:21" x14ac:dyDescent="0.2">
      <c r="C81" s="13"/>
      <c r="D81" s="12"/>
      <c r="E81" s="12"/>
      <c r="F81" s="11"/>
      <c r="G81" s="12"/>
      <c r="H81" s="4"/>
    </row>
    <row r="82" spans="1:21" x14ac:dyDescent="0.2">
      <c r="C82" s="13"/>
      <c r="D82" s="12"/>
      <c r="E82" s="12"/>
      <c r="F82" s="11"/>
      <c r="G82" s="12"/>
      <c r="H82" s="4"/>
    </row>
    <row r="83" spans="1:21" s="17" customFormat="1" x14ac:dyDescent="0.2">
      <c r="A83" s="14" t="s">
        <v>6</v>
      </c>
      <c r="C83" s="22">
        <f>SUM(C85:C89)</f>
        <v>43.5</v>
      </c>
      <c r="D83" s="18"/>
      <c r="E83" s="22">
        <f>SUM(E85:E89)</f>
        <v>93.5</v>
      </c>
      <c r="F83" s="19"/>
      <c r="G83" s="16">
        <f>+(C83/E83)*100</f>
        <v>46.524064171122994</v>
      </c>
      <c r="H83" s="4"/>
    </row>
    <row r="84" spans="1:21" s="17" customFormat="1" x14ac:dyDescent="0.2">
      <c r="C84" s="6"/>
      <c r="D84" s="4"/>
      <c r="E84" s="4"/>
      <c r="G84" s="4"/>
      <c r="H84" s="4"/>
    </row>
    <row r="85" spans="1:21" s="17" customFormat="1" x14ac:dyDescent="0.2">
      <c r="A85" s="1" t="s">
        <v>70</v>
      </c>
      <c r="C85" s="6">
        <v>1</v>
      </c>
      <c r="D85" s="4"/>
      <c r="E85" s="4">
        <v>1</v>
      </c>
      <c r="G85" s="4">
        <f>+(C85/E85)*100</f>
        <v>100</v>
      </c>
    </row>
    <row r="86" spans="1:21" s="17" customFormat="1" x14ac:dyDescent="0.2">
      <c r="A86" s="25" t="s">
        <v>71</v>
      </c>
      <c r="C86" s="6">
        <v>6</v>
      </c>
      <c r="D86" s="4"/>
      <c r="E86" s="4">
        <v>21</v>
      </c>
      <c r="G86" s="4">
        <f>+(C86/E86)*100</f>
        <v>28.571428571428569</v>
      </c>
      <c r="H86" s="4"/>
    </row>
    <row r="87" spans="1:21" s="17" customFormat="1" x14ac:dyDescent="0.2">
      <c r="A87" s="25" t="s">
        <v>72</v>
      </c>
      <c r="C87" s="6">
        <v>15</v>
      </c>
      <c r="D87" s="4"/>
      <c r="E87" s="4">
        <v>19</v>
      </c>
      <c r="G87" s="4">
        <f>+(C87/E87)*100</f>
        <v>78.94736842105263</v>
      </c>
      <c r="H87" s="4"/>
    </row>
    <row r="88" spans="1:21" s="17" customFormat="1" x14ac:dyDescent="0.2">
      <c r="A88" s="1" t="s">
        <v>73</v>
      </c>
      <c r="C88" s="6">
        <v>13</v>
      </c>
      <c r="D88" s="4"/>
      <c r="E88" s="4">
        <v>36</v>
      </c>
      <c r="G88" s="4">
        <f>+(C88/E88)*100</f>
        <v>36.111111111111107</v>
      </c>
      <c r="H88" s="4"/>
    </row>
    <row r="89" spans="1:21" s="17" customFormat="1" x14ac:dyDescent="0.2">
      <c r="A89" s="25" t="s">
        <v>74</v>
      </c>
      <c r="C89" s="6">
        <v>8.5</v>
      </c>
      <c r="D89" s="4"/>
      <c r="E89" s="4">
        <v>16.5</v>
      </c>
      <c r="G89" s="4">
        <f>+(C89/E89)*100</f>
        <v>51.515151515151516</v>
      </c>
      <c r="H89" s="4"/>
    </row>
    <row r="90" spans="1:21" x14ac:dyDescent="0.2">
      <c r="C90" s="11"/>
      <c r="D90" s="11"/>
      <c r="E90" s="11"/>
      <c r="F90" s="11"/>
      <c r="G90" s="11"/>
      <c r="H90" s="4"/>
    </row>
    <row r="91" spans="1:21" x14ac:dyDescent="0.2">
      <c r="C91" s="6"/>
      <c r="D91" s="4"/>
      <c r="E91" s="4"/>
      <c r="F91" s="17"/>
      <c r="G91" s="4"/>
      <c r="H91" s="4"/>
    </row>
    <row r="92" spans="1:21" x14ac:dyDescent="0.2">
      <c r="A92" s="2" t="s">
        <v>2</v>
      </c>
      <c r="B92" s="2"/>
      <c r="C92" s="23">
        <f>+C10+C20+C44+C63+C73+C83+C55</f>
        <v>569</v>
      </c>
      <c r="D92" s="7"/>
      <c r="E92" s="23">
        <f>+E10+E20+E44+E63+E73+E83+E55</f>
        <v>1079</v>
      </c>
      <c r="F92" s="19"/>
      <c r="G92" s="24">
        <f>+(C92/E92)*100</f>
        <v>52.734012974976828</v>
      </c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C93" s="6"/>
      <c r="D93" s="4"/>
      <c r="E93" s="4"/>
      <c r="F93" s="4"/>
      <c r="G93" s="4"/>
      <c r="H93" s="4"/>
    </row>
    <row r="94" spans="1:21" x14ac:dyDescent="0.2">
      <c r="C94" s="4"/>
      <c r="F94" s="4"/>
      <c r="G94" s="4"/>
    </row>
    <row r="95" spans="1:21" x14ac:dyDescent="0.2">
      <c r="F95" s="4"/>
      <c r="G95" s="4"/>
    </row>
    <row r="96" spans="1:21" x14ac:dyDescent="0.2">
      <c r="A96" s="1" t="s">
        <v>7</v>
      </c>
      <c r="C96" s="6"/>
      <c r="D96" s="4"/>
      <c r="E96" s="4"/>
      <c r="F96" s="4"/>
      <c r="G96" s="4"/>
      <c r="H96" s="4"/>
    </row>
    <row r="97" spans="1:8" x14ac:dyDescent="0.2">
      <c r="A97" s="1" t="s">
        <v>8</v>
      </c>
      <c r="C97" s="6"/>
      <c r="D97" s="4"/>
      <c r="E97" s="4"/>
      <c r="F97" s="4"/>
      <c r="G97" s="4"/>
      <c r="H97" s="4"/>
    </row>
    <row r="98" spans="1:8" x14ac:dyDescent="0.2">
      <c r="A98" s="1" t="s">
        <v>3</v>
      </c>
    </row>
    <row r="99" spans="1:8" x14ac:dyDescent="0.2">
      <c r="A99" s="27" t="s">
        <v>75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5" right="0" top="0.4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Tenured Faculty by College and Department</dc:title>
  <dc:creator>UNCC Institutional Research</dc:creator>
  <cp:lastModifiedBy>test</cp:lastModifiedBy>
  <cp:lastPrinted>2013-02-05T16:29:18Z</cp:lastPrinted>
  <dcterms:created xsi:type="dcterms:W3CDTF">1998-01-20T20:38:46Z</dcterms:created>
  <dcterms:modified xsi:type="dcterms:W3CDTF">2016-01-19T16:49:14Z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-2089141872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