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4875" windowWidth="15330" windowHeight="4410" activeTab="0"/>
  </bookViews>
  <sheets>
    <sheet name="FBIII10" sheetId="1" r:id="rId1"/>
  </sheets>
  <definedNames>
    <definedName name="_Regression_Int" localSheetId="0" hidden="1">1</definedName>
    <definedName name="_xlnm.Print_Area" localSheetId="0">'FBIII10'!$A$1:$M$156</definedName>
    <definedName name="Print_Area_MI" localSheetId="0">'FBIII10'!$A$27:$A$80</definedName>
    <definedName name="_xlnm.Print_Titles" localSheetId="0">'FBIII10'!$1:$7</definedName>
    <definedName name="Print_Titles_MI" localSheetId="0">'FBIII10'!$4:$11</definedName>
  </definedNames>
  <calcPr fullCalcOnLoad="1"/>
</workbook>
</file>

<file path=xl/sharedStrings.xml><?xml version="1.0" encoding="utf-8"?>
<sst xmlns="http://schemas.openxmlformats.org/spreadsheetml/2006/main" count="138" uniqueCount="128">
  <si>
    <t xml:space="preserve">   Art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</si>
  <si>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</si>
  <si>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</si>
  <si>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</si>
  <si>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</si>
  <si>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</si>
  <si>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</si>
  <si>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</si>
  <si>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</si>
  <si>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Geography</t>
  </si>
  <si>
    <t xml:space="preserve">    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</si>
  <si>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</si>
  <si>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</si>
  <si>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</si>
  <si>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</si>
  <si>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</si>
  <si>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</si>
  <si>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Accounting</t>
  </si>
  <si>
    <t xml:space="preserve">   Economics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</si>
  <si>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</si>
  <si>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</si>
  <si>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</si>
  <si>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</si>
  <si>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</si>
  <si>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</si>
  <si>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</si>
  <si>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</si>
  <si>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 xml:space="preserve">     Civil</t>
  </si>
  <si>
    <t xml:space="preserve">     Electrical</t>
  </si>
  <si>
    <t>GRAND TOTAL</t>
  </si>
  <si>
    <t>BY COLLEGE AND DEPARTMENT</t>
  </si>
  <si>
    <t xml:space="preserve">     Dance</t>
  </si>
  <si>
    <t>COLLEGE OF EDUCATION</t>
  </si>
  <si>
    <t xml:space="preserve">   Nursing</t>
  </si>
  <si>
    <t xml:space="preserve">   Middle, Secondary, &amp; K-12 Education</t>
  </si>
  <si>
    <t xml:space="preserve">   Reading &amp; Elementary Education</t>
  </si>
  <si>
    <t xml:space="preserve">     Pre-Elementary Education</t>
  </si>
  <si>
    <t xml:space="preserve">      Pre-Business</t>
  </si>
  <si>
    <t xml:space="preserve">     Pre-Pathways</t>
  </si>
  <si>
    <t>Source:  Institutional Research Office files.</t>
  </si>
  <si>
    <t xml:space="preserve">   Communication Studies</t>
  </si>
  <si>
    <t xml:space="preserve">   Languages &amp; Culture Studies</t>
  </si>
  <si>
    <t xml:space="preserve">   International Studies</t>
  </si>
  <si>
    <t xml:space="preserve">      Social Work</t>
  </si>
  <si>
    <t xml:space="preserve">      Social Work Lower Division</t>
  </si>
  <si>
    <t xml:space="preserve">   Social Work</t>
  </si>
  <si>
    <t xml:space="preserve">      Pre-Economics</t>
  </si>
  <si>
    <t xml:space="preserve">     Pre-Middle Grades Education</t>
  </si>
  <si>
    <t xml:space="preserve">     Pre-Nursing Transfer</t>
  </si>
  <si>
    <t>2002-03</t>
  </si>
  <si>
    <t>School of Nursing</t>
  </si>
  <si>
    <t>COLLEGE OF HEALTH AND</t>
  </si>
  <si>
    <t xml:space="preserve">   HUMAN SERVICES</t>
  </si>
  <si>
    <t xml:space="preserve">      Pre-Accounting</t>
  </si>
  <si>
    <t xml:space="preserve">     Pre-Nursing Freshman</t>
  </si>
  <si>
    <t xml:space="preserve">   Physics &amp; Optical Science</t>
  </si>
  <si>
    <t xml:space="preserve">   Nursing-Pathways Program</t>
  </si>
  <si>
    <t xml:space="preserve">     Pre-Kinesiology</t>
  </si>
  <si>
    <t xml:space="preserve">     Music</t>
  </si>
  <si>
    <t xml:space="preserve">     Music Education</t>
  </si>
  <si>
    <t xml:space="preserve">   Latin American Studies</t>
  </si>
  <si>
    <t xml:space="preserve">     Communication Studies</t>
  </si>
  <si>
    <t xml:space="preserve">     Pre-Communication Studies</t>
  </si>
  <si>
    <t xml:space="preserve">     Fire Safety</t>
  </si>
  <si>
    <t xml:space="preserve">   Electrical &amp; Computer Engineering</t>
  </si>
  <si>
    <t xml:space="preserve">     Computer Engineering</t>
  </si>
  <si>
    <t xml:space="preserve">     Electrical Engineering</t>
  </si>
  <si>
    <t xml:space="preserve">   Mathematics &amp; Statistics</t>
  </si>
  <si>
    <t xml:space="preserve">   Bus Info Systems &amp; Operations Mgt</t>
  </si>
  <si>
    <t xml:space="preserve">     Mgt Information Systems</t>
  </si>
  <si>
    <t xml:space="preserve">     Industrial &amp; Operations Mgt</t>
  </si>
  <si>
    <t xml:space="preserve">   Mech Egr &amp; Egr Science</t>
  </si>
  <si>
    <t xml:space="preserve"> </t>
  </si>
  <si>
    <t>TABLE III-10</t>
  </si>
  <si>
    <t>-</t>
  </si>
  <si>
    <t xml:space="preserve">   Africana Studies</t>
  </si>
  <si>
    <t xml:space="preserve">     Geology</t>
  </si>
  <si>
    <t xml:space="preserve">     Art History</t>
  </si>
  <si>
    <t xml:space="preserve">     Pre-Art</t>
  </si>
  <si>
    <t xml:space="preserve">     Biology</t>
  </si>
  <si>
    <t xml:space="preserve">     Pre-Biology</t>
  </si>
  <si>
    <t>COLLEGE OF ARCHITECTURE</t>
  </si>
  <si>
    <t xml:space="preserve">   Architecture</t>
  </si>
  <si>
    <t>COLLEGE OF BUSINESS ADMIN</t>
  </si>
  <si>
    <t>COLLEGE OF COMPUTING &amp; INFORMATICS</t>
  </si>
  <si>
    <t xml:space="preserve">     Dance Education</t>
  </si>
  <si>
    <t xml:space="preserve">     Art</t>
  </si>
  <si>
    <t xml:space="preserve">   Finance </t>
  </si>
  <si>
    <t xml:space="preserve">   Secondary Education</t>
  </si>
  <si>
    <t xml:space="preserve">   Child &amp; Family Development</t>
  </si>
  <si>
    <t xml:space="preserve">     Construction Management</t>
  </si>
  <si>
    <t xml:space="preserve">     Pre-Public Health</t>
  </si>
  <si>
    <t xml:space="preserve">   Athletic Training</t>
  </si>
  <si>
    <t xml:space="preserve">   Health Fitness</t>
  </si>
  <si>
    <t xml:space="preserve">   Public Health</t>
  </si>
  <si>
    <t xml:space="preserve">SECONDARY MAJORS </t>
  </si>
  <si>
    <t xml:space="preserve">   Dance</t>
  </si>
  <si>
    <t xml:space="preserve">   Theatre</t>
  </si>
  <si>
    <t xml:space="preserve">   Sociology</t>
  </si>
  <si>
    <t xml:space="preserve">   Anthropology</t>
  </si>
  <si>
    <t xml:space="preserve">   Elementary Education</t>
  </si>
  <si>
    <t xml:space="preserve">   Exercise Science</t>
  </si>
  <si>
    <t xml:space="preserve">   Software and Information Systems</t>
  </si>
  <si>
    <t>UNIVERSITY COLLEGE</t>
  </si>
  <si>
    <t>COLLEGE OF LIBERAL ARTS &amp; SCIENCES</t>
  </si>
  <si>
    <t xml:space="preserve">     Pre-Criminal Justice</t>
  </si>
  <si>
    <t xml:space="preserve">     Criminal Justice</t>
  </si>
  <si>
    <t xml:space="preserve">   Mathematics for Business</t>
  </si>
  <si>
    <t xml:space="preserve">   Pre-Special Education</t>
  </si>
  <si>
    <t xml:space="preserve">   Systems Engineering</t>
  </si>
  <si>
    <t xml:space="preserve">     Music Performance</t>
  </si>
  <si>
    <t xml:space="preserve">     Japanese</t>
  </si>
  <si>
    <t xml:space="preserve">   Meteorology</t>
  </si>
  <si>
    <t xml:space="preserve">   International Public Relations</t>
  </si>
  <si>
    <t xml:space="preserve">   Business Entrpreneur</t>
  </si>
  <si>
    <t xml:space="preserve">     Pre-Child &amp; Family Development</t>
  </si>
  <si>
    <t xml:space="preserve">     Mechanical Engineering</t>
  </si>
  <si>
    <t xml:space="preserve">   Operation &amp; Supply Chain Management</t>
  </si>
  <si>
    <t xml:space="preserve">   Special Education</t>
  </si>
  <si>
    <t xml:space="preserve">   Special Education - Dual Program</t>
  </si>
  <si>
    <t xml:space="preserve">   Business Language Cert</t>
  </si>
  <si>
    <t xml:space="preserve">   Earth &amp; Environmental Sciences</t>
  </si>
  <si>
    <t xml:space="preserve">     Language Translation</t>
  </si>
  <si>
    <t xml:space="preserve">   Environmental Studies</t>
  </si>
  <si>
    <t xml:space="preserve">   Game Design &amp; Development</t>
  </si>
  <si>
    <t>FALL 2011 THROUGH FALL 2015</t>
  </si>
  <si>
    <t xml:space="preserve">     Dance Undergrad Cert</t>
  </si>
  <si>
    <t>UNDESIGNATED GRADUATE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</si>
</sst>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49">
    <font>
      <sz val="10"/>
      <name val="Helv"/>
      <family val="0"/>
    </font>
    <font>
      <sz val="10"/>
      <name val="Arial"/>
      <family val="0"/>
    </font>
    <font>
      <b/>
      <i/>
      <sz val="10"/>
      <name val="Helv"/>
      <family val="0"/>
    </font>
    <font>
      <b/>
      <sz val="10"/>
      <name val="Helv"/>
      <family val="0"/>
    </font>
    <font>
      <sz val="10"/>
      <color indexed="22"/>
      <name val="Helv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2"/>
      <name val="Arial"/>
      <family val="2"/>
    </font>
    <font>
      <b/>
      <i/>
      <sz val="10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61"/>
  <sheetViews>
    <sheetView tabSelected="1" zoomScalePageLayoutView="0" workbookViewId="0" topLeftCell="A1">
      <selection activeCell="A1" sqref="A1:M1"/>
    </sheetView>
  </sheetViews>
  <sheetFormatPr defaultColWidth="9.7109375" defaultRowHeight="12.75"/>
  <cols>
    <col min="1" max="1" width="48.28125" style="5" customWidth="1"/>
    <col min="2" max="2" width="1.7109375" style="5" hidden="1" customWidth="1"/>
    <col min="3" max="3" width="8.7109375" style="7" hidden="1" customWidth="1"/>
    <col min="4" max="4" width="1.7109375" style="8" hidden="1" customWidth="1"/>
    <col min="5" max="5" width="8.7109375" style="5" customWidth="1"/>
    <col min="6" max="6" width="1.57421875" style="6" customWidth="1"/>
    <col min="7" max="7" width="8.7109375" style="5" customWidth="1"/>
    <col min="8" max="8" width="1.57421875" style="5" customWidth="1"/>
    <col min="9" max="9" width="8.7109375" style="5" customWidth="1"/>
    <col min="10" max="10" width="1.28515625" style="5" customWidth="1"/>
    <col min="11" max="11" width="8.7109375" style="5" customWidth="1"/>
    <col min="12" max="12" width="1.421875" style="5" customWidth="1"/>
    <col min="13" max="13" width="8.7109375" style="9" customWidth="1"/>
    <col min="14" max="16384" width="9.7109375" style="5" customWidth="1"/>
  </cols>
  <sheetData>
    <row r="1" spans="1:13" ht="12.75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.7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2.75">
      <c r="A3" s="44" t="s">
        <v>125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2.75">
      <c r="A4" s="44" t="s">
        <v>73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ht="12.75">
      <c r="A5" s="6"/>
    </row>
    <row r="7" spans="2:13" ht="12.75">
      <c r="B7" s="10"/>
      <c r="C7" s="11" t="s">
        <v>49</v>
      </c>
      <c r="D7" s="12"/>
      <c r="E7" s="40">
        <v>2011</v>
      </c>
      <c r="F7" s="5"/>
      <c r="G7" s="40">
        <v>2012</v>
      </c>
      <c r="I7" s="40">
        <v>2013</v>
      </c>
      <c r="K7" s="40">
        <v>2014</v>
      </c>
      <c r="M7" s="40">
        <v>2015</v>
      </c>
    </row>
    <row r="8" spans="2:13" ht="12.75">
      <c r="B8" s="10"/>
      <c r="C8" s="11"/>
      <c r="D8" s="12"/>
      <c r="F8" s="5"/>
      <c r="M8" s="5"/>
    </row>
    <row r="9" spans="1:13" ht="12.75">
      <c r="A9" s="13" t="s">
        <v>81</v>
      </c>
      <c r="B9" s="10"/>
      <c r="C9" s="14">
        <v>10</v>
      </c>
      <c r="D9" s="2"/>
      <c r="E9" s="15">
        <f>+E11+E12+E16+E20+E24</f>
        <v>72</v>
      </c>
      <c r="F9" s="5"/>
      <c r="G9" s="15">
        <f>+G11+G12+G16+G20+G24</f>
        <v>69</v>
      </c>
      <c r="I9" s="15">
        <f>+I11+I12+I16+I20+I24</f>
        <v>66</v>
      </c>
      <c r="K9" s="15">
        <f>+K11+K12+K16+K20+K24</f>
        <v>59</v>
      </c>
      <c r="M9" s="15">
        <f>+M11+M12+M16+M20+M24</f>
        <v>54</v>
      </c>
    </row>
    <row r="10" spans="1:13" ht="12.75">
      <c r="A10" s="13"/>
      <c r="B10" s="10"/>
      <c r="C10" s="11"/>
      <c r="D10" s="12"/>
      <c r="F10" s="5"/>
      <c r="M10" s="5"/>
    </row>
    <row r="11" spans="1:13" ht="12.75">
      <c r="A11" s="5" t="s">
        <v>82</v>
      </c>
      <c r="C11" s="7">
        <v>10</v>
      </c>
      <c r="E11" s="5">
        <v>15</v>
      </c>
      <c r="F11" s="5"/>
      <c r="G11" s="5">
        <v>17</v>
      </c>
      <c r="I11" s="5">
        <v>17</v>
      </c>
      <c r="K11" s="5">
        <v>15</v>
      </c>
      <c r="M11" s="5">
        <v>4</v>
      </c>
    </row>
    <row r="12" spans="1:13" ht="12.75">
      <c r="A12" s="37" t="s">
        <v>0</v>
      </c>
      <c r="E12" s="15">
        <f>SUM(E13:E15)</f>
        <v>32</v>
      </c>
      <c r="F12" s="5"/>
      <c r="G12" s="15">
        <f>SUM(G13:G15)</f>
        <v>31</v>
      </c>
      <c r="I12" s="15">
        <f>SUM(I13:I15)</f>
        <v>31</v>
      </c>
      <c r="K12" s="15">
        <f>SUM(K13:K15)</f>
        <v>26</v>
      </c>
      <c r="M12" s="15">
        <f>SUM(M13:M15)</f>
        <v>25</v>
      </c>
    </row>
    <row r="13" spans="1:13" ht="12.75">
      <c r="A13" s="24" t="s">
        <v>86</v>
      </c>
      <c r="E13" s="5">
        <v>21</v>
      </c>
      <c r="F13" s="5"/>
      <c r="G13" s="5">
        <v>21</v>
      </c>
      <c r="I13" s="5">
        <v>22</v>
      </c>
      <c r="K13" s="5">
        <v>19</v>
      </c>
      <c r="M13" s="5">
        <v>18</v>
      </c>
    </row>
    <row r="14" spans="1:13" ht="12.75">
      <c r="A14" s="24" t="s">
        <v>77</v>
      </c>
      <c r="E14" s="5">
        <v>11</v>
      </c>
      <c r="F14" s="5"/>
      <c r="G14" s="5">
        <v>10</v>
      </c>
      <c r="I14" s="5">
        <v>9</v>
      </c>
      <c r="K14" s="5">
        <v>7</v>
      </c>
      <c r="M14" s="5">
        <v>7</v>
      </c>
    </row>
    <row r="15" spans="1:13" ht="12.75">
      <c r="A15" s="24" t="s">
        <v>78</v>
      </c>
      <c r="E15" s="5">
        <v>0</v>
      </c>
      <c r="F15" s="5"/>
      <c r="G15" s="5">
        <v>0</v>
      </c>
      <c r="I15" s="5">
        <v>0</v>
      </c>
      <c r="K15" s="5">
        <v>0</v>
      </c>
      <c r="M15" s="5">
        <v>0</v>
      </c>
    </row>
    <row r="16" spans="1:13" ht="12.75">
      <c r="A16" s="37" t="s">
        <v>96</v>
      </c>
      <c r="E16" s="15">
        <f>SUM(E17:E18)</f>
        <v>14</v>
      </c>
      <c r="F16" s="5"/>
      <c r="G16" s="15">
        <f>SUM(G17:G18)</f>
        <v>12</v>
      </c>
      <c r="I16" s="15">
        <f>SUM(I17:I18)</f>
        <v>7</v>
      </c>
      <c r="K16" s="15">
        <f>SUM(K17:K18)</f>
        <v>9</v>
      </c>
      <c r="M16" s="15">
        <f>SUM(M17:M19)</f>
        <v>14</v>
      </c>
    </row>
    <row r="17" spans="1:13" ht="12.75">
      <c r="A17" s="24" t="s">
        <v>31</v>
      </c>
      <c r="E17" s="5">
        <v>11</v>
      </c>
      <c r="F17" s="5"/>
      <c r="G17" s="5">
        <v>10</v>
      </c>
      <c r="I17" s="5">
        <v>6</v>
      </c>
      <c r="K17" s="5">
        <v>9</v>
      </c>
      <c r="M17" s="5">
        <v>11</v>
      </c>
    </row>
    <row r="18" spans="1:13" ht="12.75">
      <c r="A18" s="24" t="s">
        <v>85</v>
      </c>
      <c r="E18" s="5">
        <v>3</v>
      </c>
      <c r="F18" s="5"/>
      <c r="G18" s="5">
        <v>2</v>
      </c>
      <c r="I18" s="5">
        <v>1</v>
      </c>
      <c r="K18" s="5">
        <v>0</v>
      </c>
      <c r="M18" s="5">
        <v>0</v>
      </c>
    </row>
    <row r="19" spans="1:13" ht="12.75">
      <c r="A19" s="41" t="s">
        <v>126</v>
      </c>
      <c r="F19" s="5"/>
      <c r="M19" s="5">
        <v>3</v>
      </c>
    </row>
    <row r="20" spans="1:13" ht="12.75">
      <c r="A20" s="38" t="s">
        <v>12</v>
      </c>
      <c r="E20" s="15">
        <f>SUM(E21:E23)</f>
        <v>4</v>
      </c>
      <c r="F20" s="5"/>
      <c r="G20" s="15">
        <f>SUM(G21:G23)</f>
        <v>6</v>
      </c>
      <c r="I20" s="15">
        <f>SUM(I21:I23)</f>
        <v>7</v>
      </c>
      <c r="K20" s="15">
        <f>SUM(K21:K23)</f>
        <v>5</v>
      </c>
      <c r="M20" s="15">
        <f>SUM(M21:M23)</f>
        <v>5</v>
      </c>
    </row>
    <row r="21" spans="1:13" ht="12.75">
      <c r="A21" s="28" t="s">
        <v>58</v>
      </c>
      <c r="E21" s="5">
        <v>3</v>
      </c>
      <c r="F21" s="5"/>
      <c r="G21" s="5">
        <v>3</v>
      </c>
      <c r="I21" s="5">
        <v>4</v>
      </c>
      <c r="K21" s="5">
        <v>3</v>
      </c>
      <c r="M21" s="5">
        <v>4</v>
      </c>
    </row>
    <row r="22" spans="1:13" ht="12.75">
      <c r="A22" s="28" t="s">
        <v>59</v>
      </c>
      <c r="E22" s="5">
        <v>0</v>
      </c>
      <c r="F22" s="5"/>
      <c r="G22" s="5">
        <v>1</v>
      </c>
      <c r="I22" s="5">
        <v>1</v>
      </c>
      <c r="K22" s="5">
        <v>0</v>
      </c>
      <c r="M22" s="5">
        <v>0</v>
      </c>
    </row>
    <row r="23" spans="1:13" ht="12.75">
      <c r="A23" s="5" t="s">
        <v>110</v>
      </c>
      <c r="C23" s="5"/>
      <c r="D23" s="5"/>
      <c r="E23" s="5">
        <v>1</v>
      </c>
      <c r="F23" s="5"/>
      <c r="G23" s="5">
        <v>2</v>
      </c>
      <c r="I23" s="5">
        <v>2</v>
      </c>
      <c r="K23" s="5">
        <v>2</v>
      </c>
      <c r="M23" s="5">
        <v>1</v>
      </c>
    </row>
    <row r="24" spans="1:13" ht="12.75">
      <c r="A24" s="37" t="s">
        <v>97</v>
      </c>
      <c r="E24" s="15">
        <v>7</v>
      </c>
      <c r="F24" s="5"/>
      <c r="G24" s="15">
        <v>3</v>
      </c>
      <c r="I24" s="15">
        <v>4</v>
      </c>
      <c r="K24" s="15">
        <v>4</v>
      </c>
      <c r="M24" s="15">
        <v>6</v>
      </c>
    </row>
    <row r="25" spans="6:13" ht="12.75">
      <c r="F25" s="5"/>
      <c r="M25" s="5"/>
    </row>
    <row r="26" spans="6:13" ht="12.75">
      <c r="F26" s="5"/>
      <c r="M26" s="5"/>
    </row>
    <row r="27" spans="1:13" s="21" customFormat="1" ht="12.75">
      <c r="A27" s="16" t="s">
        <v>104</v>
      </c>
      <c r="B27" s="17"/>
      <c r="C27" s="18" t="e">
        <f>+C29+#REF!+C31+C35+C36+C41+#REF!+C43+C45+C49+C51+C52+C58+C61+#REF!+C62+C63+C64+C65+C66+#REF!</f>
        <v>#REF!</v>
      </c>
      <c r="D27" s="19"/>
      <c r="E27" s="17">
        <f>+E29+E30+E31+E35+E36+E39+E43+E45+E49+E51+E52+E58+E59+E61+E62+E63+E64+E42+E65+E66+E60+E67+E50+E34+E44</f>
        <v>778</v>
      </c>
      <c r="G27" s="17">
        <f>+G29+G30+G31+G35+G36+G39+G43+G45+G49+G51+G52+G58+G59+G61+G62+G63+G64+G42+G65+G66+G60+G67+G50+G34+G44</f>
        <v>810</v>
      </c>
      <c r="I27" s="17">
        <f>+I29+I30+I31+I35+I36+I39+I43+I45+I49+I51+I52+I58+I59+I61+I62+I63+I64+I42+I65+I66+I60+I67+I50+I34+I44</f>
        <v>858</v>
      </c>
      <c r="K27" s="17">
        <f>+K29+K30+K31+K35+K36+K39+K43+K45+K49+K51+K52+K58+K59+K61+K62+K63+K64+K42+K65+K66+K60+K67+K50+K34+K44</f>
        <v>801</v>
      </c>
      <c r="M27" s="17">
        <f>+M29+M30+M31+M35+M36+M39+M43+M45+M49+M51+M52+M58+M59+M61+M62+M63+M64+M42+M65+M66+M60+M67+M50+M34+M44</f>
        <v>816</v>
      </c>
    </row>
    <row r="28" spans="3:4" s="21" customFormat="1" ht="12.75">
      <c r="C28" s="22"/>
      <c r="D28" s="23"/>
    </row>
    <row r="29" spans="1:13" s="21" customFormat="1" ht="12.75">
      <c r="A29" s="24" t="s">
        <v>75</v>
      </c>
      <c r="C29" s="22">
        <v>6</v>
      </c>
      <c r="D29" s="23"/>
      <c r="E29" s="21">
        <v>12</v>
      </c>
      <c r="G29" s="21">
        <v>17</v>
      </c>
      <c r="I29" s="21">
        <v>15</v>
      </c>
      <c r="K29" s="21">
        <v>15</v>
      </c>
      <c r="M29" s="21">
        <v>14</v>
      </c>
    </row>
    <row r="30" spans="1:13" s="21" customFormat="1" ht="12.75">
      <c r="A30" s="24" t="s">
        <v>99</v>
      </c>
      <c r="C30" s="22"/>
      <c r="D30" s="23"/>
      <c r="E30" s="21">
        <v>7</v>
      </c>
      <c r="G30" s="21">
        <v>11</v>
      </c>
      <c r="I30" s="21">
        <v>18</v>
      </c>
      <c r="K30" s="21">
        <v>20</v>
      </c>
      <c r="M30" s="21">
        <v>11</v>
      </c>
    </row>
    <row r="31" spans="1:13" s="21" customFormat="1" ht="12.75">
      <c r="A31" s="24" t="s">
        <v>1</v>
      </c>
      <c r="C31" s="25">
        <v>9</v>
      </c>
      <c r="D31" s="4"/>
      <c r="E31" s="26">
        <f>+E32+E33</f>
        <v>28</v>
      </c>
      <c r="G31" s="26">
        <f>+G32+G33</f>
        <v>29</v>
      </c>
      <c r="I31" s="26">
        <f>+I32+I33</f>
        <v>30</v>
      </c>
      <c r="K31" s="26">
        <f>+K32+K33</f>
        <v>17</v>
      </c>
      <c r="M31" s="26">
        <f>+M32+M33</f>
        <v>16</v>
      </c>
    </row>
    <row r="32" spans="1:13" s="21" customFormat="1" ht="12.75">
      <c r="A32" s="24" t="s">
        <v>79</v>
      </c>
      <c r="C32" s="22">
        <v>9</v>
      </c>
      <c r="D32" s="23"/>
      <c r="E32" s="21">
        <v>19</v>
      </c>
      <c r="G32" s="21">
        <v>13</v>
      </c>
      <c r="I32" s="21">
        <v>20</v>
      </c>
      <c r="K32" s="21">
        <v>12</v>
      </c>
      <c r="M32" s="21">
        <v>16</v>
      </c>
    </row>
    <row r="33" spans="1:13" s="21" customFormat="1" ht="12.75">
      <c r="A33" s="24" t="s">
        <v>80</v>
      </c>
      <c r="C33" s="27" t="s">
        <v>74</v>
      </c>
      <c r="D33" s="23"/>
      <c r="E33" s="21">
        <v>9</v>
      </c>
      <c r="G33" s="21">
        <v>16</v>
      </c>
      <c r="I33" s="21">
        <v>10</v>
      </c>
      <c r="K33" s="21">
        <v>5</v>
      </c>
      <c r="M33" s="21">
        <v>0</v>
      </c>
    </row>
    <row r="34" spans="1:13" s="21" customFormat="1" ht="12.75">
      <c r="A34" s="41" t="s">
        <v>120</v>
      </c>
      <c r="C34" s="27"/>
      <c r="D34" s="23"/>
      <c r="K34" s="21">
        <v>2</v>
      </c>
      <c r="M34" s="21">
        <v>0</v>
      </c>
    </row>
    <row r="35" spans="1:13" s="21" customFormat="1" ht="12.75">
      <c r="A35" s="24" t="s">
        <v>2</v>
      </c>
      <c r="C35" s="22">
        <v>11</v>
      </c>
      <c r="D35" s="23"/>
      <c r="E35" s="21">
        <v>14</v>
      </c>
      <c r="G35" s="21">
        <v>21</v>
      </c>
      <c r="I35" s="21">
        <v>16</v>
      </c>
      <c r="K35" s="21">
        <v>12</v>
      </c>
      <c r="M35" s="21">
        <v>19</v>
      </c>
    </row>
    <row r="36" spans="1:13" s="21" customFormat="1" ht="12.75">
      <c r="A36" s="24" t="s">
        <v>40</v>
      </c>
      <c r="C36" s="25">
        <v>17</v>
      </c>
      <c r="D36" s="4"/>
      <c r="E36" s="26">
        <f>+E37+E38</f>
        <v>54</v>
      </c>
      <c r="G36" s="26">
        <f>+G37+G38</f>
        <v>49</v>
      </c>
      <c r="I36" s="26">
        <f>+I37+I38</f>
        <v>66</v>
      </c>
      <c r="K36" s="26">
        <f>+K37+K38</f>
        <v>87</v>
      </c>
      <c r="M36" s="26">
        <f>+M37+M38</f>
        <v>76</v>
      </c>
    </row>
    <row r="37" spans="1:13" s="21" customFormat="1" ht="12.75">
      <c r="A37" s="24" t="s">
        <v>61</v>
      </c>
      <c r="B37" s="26"/>
      <c r="C37" s="22">
        <v>17</v>
      </c>
      <c r="D37" s="23"/>
      <c r="E37" s="21">
        <v>31</v>
      </c>
      <c r="G37" s="21">
        <v>15</v>
      </c>
      <c r="I37" s="21">
        <v>15</v>
      </c>
      <c r="K37" s="21">
        <v>19</v>
      </c>
      <c r="M37" s="21">
        <v>23</v>
      </c>
    </row>
    <row r="38" spans="1:13" s="21" customFormat="1" ht="12.75">
      <c r="A38" s="24" t="s">
        <v>62</v>
      </c>
      <c r="B38" s="20"/>
      <c r="C38" s="27" t="s">
        <v>74</v>
      </c>
      <c r="D38" s="23"/>
      <c r="E38" s="21">
        <v>23</v>
      </c>
      <c r="G38" s="21">
        <v>34</v>
      </c>
      <c r="I38" s="21">
        <v>51</v>
      </c>
      <c r="K38" s="21">
        <v>68</v>
      </c>
      <c r="M38" s="21">
        <v>53</v>
      </c>
    </row>
    <row r="39" spans="1:13" s="21" customFormat="1" ht="12.75">
      <c r="A39" s="24" t="s">
        <v>3</v>
      </c>
      <c r="B39" s="20"/>
      <c r="C39" s="27"/>
      <c r="D39" s="23"/>
      <c r="E39" s="17">
        <f>SUM(E40:E41)</f>
        <v>65</v>
      </c>
      <c r="G39" s="17">
        <f>SUM(G40:G41)</f>
        <v>77</v>
      </c>
      <c r="I39" s="17">
        <f>SUM(I40:I41)</f>
        <v>92</v>
      </c>
      <c r="K39" s="17">
        <f>SUM(K40:K41)</f>
        <v>65</v>
      </c>
      <c r="M39" s="17">
        <f>SUM(M40:M41)</f>
        <v>50</v>
      </c>
    </row>
    <row r="40" spans="1:13" s="21" customFormat="1" ht="12.75">
      <c r="A40" s="24" t="s">
        <v>106</v>
      </c>
      <c r="B40" s="20"/>
      <c r="C40" s="27"/>
      <c r="D40" s="23"/>
      <c r="E40" s="21">
        <v>64</v>
      </c>
      <c r="G40" s="21">
        <v>71</v>
      </c>
      <c r="I40" s="21">
        <v>82</v>
      </c>
      <c r="K40" s="21">
        <v>56</v>
      </c>
      <c r="M40" s="21">
        <v>46</v>
      </c>
    </row>
    <row r="41" spans="1:13" s="21" customFormat="1" ht="12.75">
      <c r="A41" s="24" t="s">
        <v>105</v>
      </c>
      <c r="C41" s="22">
        <v>16</v>
      </c>
      <c r="D41" s="23"/>
      <c r="E41" s="21">
        <v>1</v>
      </c>
      <c r="G41" s="21">
        <v>6</v>
      </c>
      <c r="I41" s="21">
        <v>10</v>
      </c>
      <c r="K41" s="21">
        <v>9</v>
      </c>
      <c r="M41" s="21">
        <v>4</v>
      </c>
    </row>
    <row r="42" spans="1:13" s="21" customFormat="1" ht="12.75">
      <c r="A42" s="41" t="s">
        <v>121</v>
      </c>
      <c r="C42" s="22"/>
      <c r="D42" s="23"/>
      <c r="E42" s="39"/>
      <c r="G42" s="39"/>
      <c r="I42" s="39"/>
      <c r="K42" s="39">
        <v>1</v>
      </c>
      <c r="M42" s="39">
        <v>2</v>
      </c>
    </row>
    <row r="43" spans="1:13" s="21" customFormat="1" ht="12.75">
      <c r="A43" s="24" t="s">
        <v>4</v>
      </c>
      <c r="C43" s="22">
        <v>11</v>
      </c>
      <c r="D43" s="23"/>
      <c r="E43" s="21">
        <v>34</v>
      </c>
      <c r="G43" s="21">
        <v>35</v>
      </c>
      <c r="I43" s="21">
        <v>31</v>
      </c>
      <c r="K43" s="21">
        <v>39</v>
      </c>
      <c r="M43" s="21">
        <v>31</v>
      </c>
    </row>
    <row r="44" spans="1:13" s="21" customFormat="1" ht="12.75">
      <c r="A44" s="41" t="s">
        <v>123</v>
      </c>
      <c r="C44" s="22"/>
      <c r="D44" s="23"/>
      <c r="K44" s="17">
        <v>1</v>
      </c>
      <c r="M44" s="17">
        <v>3</v>
      </c>
    </row>
    <row r="45" spans="1:13" s="21" customFormat="1" ht="12.75">
      <c r="A45" s="24" t="s">
        <v>8</v>
      </c>
      <c r="C45" s="25">
        <v>11</v>
      </c>
      <c r="D45" s="4"/>
      <c r="E45" s="26">
        <f>SUM(E46:E48)</f>
        <v>23</v>
      </c>
      <c r="G45" s="26">
        <f>SUM(G46:G48)</f>
        <v>21</v>
      </c>
      <c r="I45" s="26">
        <f>SUM(I46:I48)</f>
        <v>12</v>
      </c>
      <c r="K45" s="26">
        <f>SUM(K46:K48)</f>
        <v>18</v>
      </c>
      <c r="M45" s="26">
        <f>SUM(M46:M48)</f>
        <v>11</v>
      </c>
    </row>
    <row r="46" spans="1:13" s="21" customFormat="1" ht="12.75">
      <c r="A46" s="24" t="s">
        <v>9</v>
      </c>
      <c r="B46" s="26"/>
      <c r="C46" s="22">
        <v>3</v>
      </c>
      <c r="D46" s="23"/>
      <c r="E46" s="21">
        <v>10</v>
      </c>
      <c r="G46" s="21">
        <v>10</v>
      </c>
      <c r="I46" s="21">
        <v>3</v>
      </c>
      <c r="K46" s="21">
        <v>6</v>
      </c>
      <c r="M46" s="21">
        <v>6</v>
      </c>
    </row>
    <row r="47" spans="1:13" s="21" customFormat="1" ht="12.75">
      <c r="A47" s="24" t="s">
        <v>76</v>
      </c>
      <c r="B47" s="26"/>
      <c r="C47" s="27" t="s">
        <v>74</v>
      </c>
      <c r="D47" s="23"/>
      <c r="E47" s="21">
        <v>6</v>
      </c>
      <c r="G47" s="21">
        <v>6</v>
      </c>
      <c r="I47" s="21">
        <v>5</v>
      </c>
      <c r="K47" s="21">
        <v>8</v>
      </c>
      <c r="M47" s="21">
        <v>4</v>
      </c>
    </row>
    <row r="48" spans="1:13" s="21" customFormat="1" ht="12.75">
      <c r="A48" s="24" t="s">
        <v>10</v>
      </c>
      <c r="B48" s="26"/>
      <c r="C48" s="22">
        <v>7</v>
      </c>
      <c r="D48" s="23"/>
      <c r="E48" s="21">
        <v>7</v>
      </c>
      <c r="G48" s="21">
        <v>5</v>
      </c>
      <c r="I48" s="21">
        <v>4</v>
      </c>
      <c r="K48" s="21">
        <v>4</v>
      </c>
      <c r="M48" s="21">
        <v>1</v>
      </c>
    </row>
    <row r="49" spans="1:13" s="21" customFormat="1" ht="12.75">
      <c r="A49" s="24" t="s">
        <v>11</v>
      </c>
      <c r="C49" s="22">
        <v>17</v>
      </c>
      <c r="D49" s="23"/>
      <c r="E49" s="21">
        <v>46</v>
      </c>
      <c r="G49" s="21">
        <v>44</v>
      </c>
      <c r="I49" s="21">
        <v>39</v>
      </c>
      <c r="K49" s="21">
        <v>33</v>
      </c>
      <c r="M49" s="21">
        <v>36</v>
      </c>
    </row>
    <row r="50" spans="1:13" s="21" customFormat="1" ht="12.75">
      <c r="A50" s="41" t="s">
        <v>113</v>
      </c>
      <c r="C50" s="22"/>
      <c r="D50" s="23"/>
      <c r="E50" s="21">
        <v>5</v>
      </c>
      <c r="G50" s="21">
        <v>35</v>
      </c>
      <c r="I50" s="21">
        <v>26</v>
      </c>
      <c r="K50" s="21">
        <v>19</v>
      </c>
      <c r="M50" s="21">
        <v>18</v>
      </c>
    </row>
    <row r="51" spans="1:13" s="21" customFormat="1" ht="12.75">
      <c r="A51" s="24" t="s">
        <v>42</v>
      </c>
      <c r="C51" s="22">
        <v>18</v>
      </c>
      <c r="D51" s="23"/>
      <c r="E51" s="21">
        <v>26</v>
      </c>
      <c r="G51" s="21">
        <v>29</v>
      </c>
      <c r="I51" s="21">
        <v>27</v>
      </c>
      <c r="K51" s="21">
        <v>29</v>
      </c>
      <c r="M51" s="21">
        <v>34</v>
      </c>
    </row>
    <row r="52" spans="1:13" s="21" customFormat="1" ht="12.75">
      <c r="A52" s="24" t="s">
        <v>41</v>
      </c>
      <c r="C52" s="25">
        <v>40</v>
      </c>
      <c r="D52" s="4"/>
      <c r="E52" s="26">
        <f>SUM(E53:E57)</f>
        <v>118</v>
      </c>
      <c r="G52" s="26">
        <f>SUM(G53:G57)</f>
        <v>112</v>
      </c>
      <c r="I52" s="26">
        <f>SUM(I53:I57)</f>
        <v>121</v>
      </c>
      <c r="K52" s="26">
        <f>SUM(K53:K57)</f>
        <v>134</v>
      </c>
      <c r="M52" s="26">
        <f>SUM(M53:M57)</f>
        <v>163</v>
      </c>
    </row>
    <row r="53" spans="1:13" s="21" customFormat="1" ht="12.75">
      <c r="A53" s="24" t="s">
        <v>5</v>
      </c>
      <c r="B53" s="26"/>
      <c r="C53" s="22">
        <v>6</v>
      </c>
      <c r="D53" s="23"/>
      <c r="E53" s="21">
        <v>12</v>
      </c>
      <c r="G53" s="21">
        <v>14</v>
      </c>
      <c r="I53" s="21">
        <v>20</v>
      </c>
      <c r="K53" s="21">
        <v>20</v>
      </c>
      <c r="M53" s="21">
        <v>20</v>
      </c>
    </row>
    <row r="54" spans="1:13" s="21" customFormat="1" ht="12.75">
      <c r="A54" s="24" t="s">
        <v>6</v>
      </c>
      <c r="B54" s="26"/>
      <c r="C54" s="22">
        <v>4</v>
      </c>
      <c r="D54" s="23"/>
      <c r="E54" s="21">
        <v>26</v>
      </c>
      <c r="G54" s="21">
        <v>25</v>
      </c>
      <c r="I54" s="21">
        <v>35</v>
      </c>
      <c r="K54" s="21">
        <v>52</v>
      </c>
      <c r="M54" s="21">
        <v>69</v>
      </c>
    </row>
    <row r="55" spans="1:13" s="21" customFormat="1" ht="12.75">
      <c r="A55" s="24" t="s">
        <v>111</v>
      </c>
      <c r="B55" s="26"/>
      <c r="C55" s="22"/>
      <c r="D55" s="23"/>
      <c r="E55" s="21">
        <v>51</v>
      </c>
      <c r="G55" s="21">
        <v>35</v>
      </c>
      <c r="I55" s="21">
        <v>29</v>
      </c>
      <c r="K55" s="21">
        <v>26</v>
      </c>
      <c r="M55" s="21">
        <v>39</v>
      </c>
    </row>
    <row r="56" spans="1:13" s="21" customFormat="1" ht="12.75">
      <c r="A56" s="41" t="s">
        <v>122</v>
      </c>
      <c r="B56" s="26"/>
      <c r="C56" s="22"/>
      <c r="D56" s="23"/>
      <c r="K56" s="21">
        <v>3</v>
      </c>
      <c r="M56" s="21">
        <v>2</v>
      </c>
    </row>
    <row r="57" spans="1:13" s="21" customFormat="1" ht="12.75">
      <c r="A57" s="24" t="s">
        <v>7</v>
      </c>
      <c r="B57" s="26"/>
      <c r="C57" s="22">
        <v>30</v>
      </c>
      <c r="D57" s="23"/>
      <c r="E57" s="21">
        <v>29</v>
      </c>
      <c r="G57" s="21">
        <v>38</v>
      </c>
      <c r="I57" s="21">
        <v>37</v>
      </c>
      <c r="K57" s="21">
        <v>33</v>
      </c>
      <c r="M57" s="21">
        <v>33</v>
      </c>
    </row>
    <row r="58" spans="1:13" ht="12.75">
      <c r="A58" s="28" t="s">
        <v>60</v>
      </c>
      <c r="B58" s="29"/>
      <c r="C58" s="30" t="s">
        <v>74</v>
      </c>
      <c r="E58" s="5">
        <v>15</v>
      </c>
      <c r="F58" s="5"/>
      <c r="G58" s="5">
        <v>17</v>
      </c>
      <c r="I58" s="5">
        <v>20</v>
      </c>
      <c r="K58" s="5">
        <v>12</v>
      </c>
      <c r="M58" s="5">
        <v>19</v>
      </c>
    </row>
    <row r="59" spans="1:13" ht="12.75">
      <c r="A59" s="28" t="s">
        <v>107</v>
      </c>
      <c r="B59" s="29"/>
      <c r="C59" s="30"/>
      <c r="E59" s="5">
        <v>10</v>
      </c>
      <c r="F59" s="5"/>
      <c r="G59" s="5">
        <v>5</v>
      </c>
      <c r="I59" s="5">
        <v>5</v>
      </c>
      <c r="K59" s="5">
        <v>7</v>
      </c>
      <c r="M59" s="5">
        <v>5</v>
      </c>
    </row>
    <row r="60" spans="1:13" ht="12.75">
      <c r="A60" s="28" t="s">
        <v>112</v>
      </c>
      <c r="B60" s="29"/>
      <c r="C60" s="30"/>
      <c r="E60" s="5">
        <v>1</v>
      </c>
      <c r="F60" s="5"/>
      <c r="G60" s="5">
        <v>1</v>
      </c>
      <c r="I60" s="5">
        <v>1</v>
      </c>
      <c r="K60" s="5">
        <v>1</v>
      </c>
      <c r="M60" s="5">
        <v>0</v>
      </c>
    </row>
    <row r="61" spans="1:13" ht="12.75">
      <c r="A61" s="28" t="s">
        <v>67</v>
      </c>
      <c r="C61" s="7">
        <v>8</v>
      </c>
      <c r="E61" s="5">
        <v>36</v>
      </c>
      <c r="F61" s="5"/>
      <c r="G61" s="5">
        <v>51</v>
      </c>
      <c r="I61" s="5">
        <v>54</v>
      </c>
      <c r="K61" s="5">
        <v>38</v>
      </c>
      <c r="M61" s="5">
        <v>48</v>
      </c>
    </row>
    <row r="62" spans="1:13" ht="12.75">
      <c r="A62" s="28" t="s">
        <v>13</v>
      </c>
      <c r="C62" s="7">
        <v>3</v>
      </c>
      <c r="E62" s="5">
        <v>14</v>
      </c>
      <c r="F62" s="5"/>
      <c r="G62" s="5">
        <v>11</v>
      </c>
      <c r="I62" s="5">
        <v>11</v>
      </c>
      <c r="K62" s="5">
        <v>14</v>
      </c>
      <c r="M62" s="5">
        <v>21</v>
      </c>
    </row>
    <row r="63" spans="1:13" ht="12.75">
      <c r="A63" s="28" t="s">
        <v>55</v>
      </c>
      <c r="C63" s="7">
        <v>4</v>
      </c>
      <c r="E63" s="5">
        <v>54</v>
      </c>
      <c r="F63" s="5"/>
      <c r="G63" s="5">
        <v>48</v>
      </c>
      <c r="I63" s="5">
        <v>42</v>
      </c>
      <c r="K63" s="5">
        <v>34</v>
      </c>
      <c r="M63" s="5">
        <v>45</v>
      </c>
    </row>
    <row r="64" spans="1:13" ht="12.75">
      <c r="A64" s="28" t="s">
        <v>14</v>
      </c>
      <c r="C64" s="7">
        <v>28</v>
      </c>
      <c r="E64" s="5">
        <v>72</v>
      </c>
      <c r="F64" s="5"/>
      <c r="G64" s="5">
        <v>69</v>
      </c>
      <c r="I64" s="5">
        <v>93</v>
      </c>
      <c r="K64" s="5">
        <v>76</v>
      </c>
      <c r="M64" s="5">
        <v>79</v>
      </c>
    </row>
    <row r="65" spans="1:13" ht="12.75">
      <c r="A65" s="28" t="s">
        <v>15</v>
      </c>
      <c r="C65" s="7">
        <v>39</v>
      </c>
      <c r="E65" s="5">
        <v>59</v>
      </c>
      <c r="F65" s="5"/>
      <c r="G65" s="5">
        <v>42</v>
      </c>
      <c r="I65" s="5">
        <v>61</v>
      </c>
      <c r="K65" s="5">
        <v>49</v>
      </c>
      <c r="M65" s="5">
        <v>64</v>
      </c>
    </row>
    <row r="66" spans="1:13" ht="12.75">
      <c r="A66" s="28" t="s">
        <v>16</v>
      </c>
      <c r="C66" s="7">
        <v>9</v>
      </c>
      <c r="E66" s="5">
        <v>12</v>
      </c>
      <c r="F66" s="5"/>
      <c r="G66" s="5">
        <v>18</v>
      </c>
      <c r="I66" s="5">
        <v>15</v>
      </c>
      <c r="K66" s="5">
        <v>18</v>
      </c>
      <c r="M66" s="5">
        <v>18</v>
      </c>
    </row>
    <row r="67" spans="1:13" ht="12.75">
      <c r="A67" s="28" t="s">
        <v>98</v>
      </c>
      <c r="B67" s="29"/>
      <c r="C67" s="7">
        <v>20</v>
      </c>
      <c r="E67" s="5">
        <v>73</v>
      </c>
      <c r="F67" s="5"/>
      <c r="G67" s="5">
        <v>68</v>
      </c>
      <c r="I67" s="5">
        <v>63</v>
      </c>
      <c r="K67" s="5">
        <v>60</v>
      </c>
      <c r="M67" s="5">
        <v>33</v>
      </c>
    </row>
    <row r="68" spans="1:13" ht="12.75">
      <c r="A68" s="28"/>
      <c r="B68" s="29"/>
      <c r="F68" s="5"/>
      <c r="M68" s="5"/>
    </row>
    <row r="69" spans="1:13" ht="12.75">
      <c r="A69" s="28"/>
      <c r="B69" s="29"/>
      <c r="C69" s="31"/>
      <c r="D69" s="32"/>
      <c r="F69" s="5"/>
      <c r="M69" s="5"/>
    </row>
    <row r="70" spans="1:13" ht="12.75">
      <c r="A70" s="28"/>
      <c r="D70" s="5"/>
      <c r="F70" s="5"/>
      <c r="M70" s="5"/>
    </row>
    <row r="71" spans="1:13" ht="12.75">
      <c r="A71" s="13" t="s">
        <v>83</v>
      </c>
      <c r="B71" s="15"/>
      <c r="C71" s="14">
        <v>188</v>
      </c>
      <c r="D71" s="33"/>
      <c r="E71" s="15">
        <f>+E73+E74+E75+E76+E78+E79+E80+E82+E85+E77+E81</f>
        <v>380</v>
      </c>
      <c r="F71" s="5"/>
      <c r="G71" s="15">
        <f>+G73+G74+G75+G76+G78+G79+G80+G82+G85+G77+G81</f>
        <v>447</v>
      </c>
      <c r="I71" s="15">
        <f>+I73+I74+I75+I76+I78+I79+I80+I82+I85+I77+I81</f>
        <v>384</v>
      </c>
      <c r="K71" s="15">
        <f>+K73+K74+K75+K76+K78+K79+K80+K82+K85+K77+K81</f>
        <v>356</v>
      </c>
      <c r="M71" s="15">
        <f>+M73+M74+M75+M76+M78+M79+M80+M82+M85+M77+M81</f>
        <v>326</v>
      </c>
    </row>
    <row r="72" spans="2:13" ht="12.75">
      <c r="B72" s="6"/>
      <c r="C72" s="3"/>
      <c r="D72" s="6"/>
      <c r="F72" s="5"/>
      <c r="M72" s="5"/>
    </row>
    <row r="73" spans="1:13" ht="12.75">
      <c r="A73" s="5" t="s">
        <v>53</v>
      </c>
      <c r="B73" s="6"/>
      <c r="C73" s="3">
        <v>6</v>
      </c>
      <c r="D73" s="6"/>
      <c r="E73" s="5">
        <v>3</v>
      </c>
      <c r="F73" s="5"/>
      <c r="G73" s="5">
        <v>4</v>
      </c>
      <c r="I73" s="5">
        <v>4</v>
      </c>
      <c r="K73" s="5">
        <v>1</v>
      </c>
      <c r="M73" s="5">
        <v>6</v>
      </c>
    </row>
    <row r="74" spans="1:13" ht="12.75">
      <c r="A74" s="5" t="s">
        <v>37</v>
      </c>
      <c r="C74" s="7">
        <v>9</v>
      </c>
      <c r="E74" s="5">
        <v>25</v>
      </c>
      <c r="F74" s="5"/>
      <c r="G74" s="5">
        <v>39</v>
      </c>
      <c r="I74" s="5">
        <v>32</v>
      </c>
      <c r="K74" s="5">
        <v>25</v>
      </c>
      <c r="M74" s="5">
        <v>28</v>
      </c>
    </row>
    <row r="75" spans="1:13" ht="12.75">
      <c r="A75" s="5" t="s">
        <v>46</v>
      </c>
      <c r="C75" s="7">
        <v>2</v>
      </c>
      <c r="E75" s="5">
        <v>3</v>
      </c>
      <c r="F75" s="5"/>
      <c r="G75" s="5">
        <v>8</v>
      </c>
      <c r="I75" s="5">
        <v>3</v>
      </c>
      <c r="K75" s="5">
        <v>3</v>
      </c>
      <c r="M75" s="5">
        <v>0</v>
      </c>
    </row>
    <row r="76" spans="1:13" ht="12.75">
      <c r="A76" s="28" t="s">
        <v>17</v>
      </c>
      <c r="C76" s="7">
        <v>7</v>
      </c>
      <c r="E76" s="5">
        <v>41</v>
      </c>
      <c r="F76" s="5"/>
      <c r="G76" s="5">
        <v>40</v>
      </c>
      <c r="I76" s="5">
        <v>29</v>
      </c>
      <c r="K76" s="5">
        <v>34</v>
      </c>
      <c r="M76" s="5">
        <v>37</v>
      </c>
    </row>
    <row r="77" spans="1:13" ht="12.75">
      <c r="A77" s="42" t="s">
        <v>114</v>
      </c>
      <c r="E77" s="5">
        <v>11</v>
      </c>
      <c r="F77" s="5"/>
      <c r="G77" s="5">
        <v>69</v>
      </c>
      <c r="I77" s="5">
        <v>68</v>
      </c>
      <c r="K77" s="5">
        <v>45</v>
      </c>
      <c r="M77" s="5">
        <v>9</v>
      </c>
    </row>
    <row r="78" spans="1:13" ht="12.75">
      <c r="A78" s="28" t="s">
        <v>18</v>
      </c>
      <c r="C78" s="7">
        <v>2</v>
      </c>
      <c r="E78" s="5">
        <v>22</v>
      </c>
      <c r="F78" s="5"/>
      <c r="G78" s="5">
        <v>18</v>
      </c>
      <c r="I78" s="5">
        <v>24</v>
      </c>
      <c r="K78" s="5">
        <v>15</v>
      </c>
      <c r="M78" s="5">
        <v>15</v>
      </c>
    </row>
    <row r="79" spans="1:13" ht="12.75">
      <c r="A79" s="28" t="s">
        <v>87</v>
      </c>
      <c r="C79" s="7">
        <v>57</v>
      </c>
      <c r="E79" s="5">
        <v>161</v>
      </c>
      <c r="F79" s="5"/>
      <c r="G79" s="5">
        <v>149</v>
      </c>
      <c r="I79" s="5">
        <v>133</v>
      </c>
      <c r="K79" s="5">
        <v>145</v>
      </c>
      <c r="M79" s="5">
        <v>137</v>
      </c>
    </row>
    <row r="80" spans="1:13" ht="12.75">
      <c r="A80" s="28" t="s">
        <v>19</v>
      </c>
      <c r="C80" s="7">
        <v>27</v>
      </c>
      <c r="E80" s="5">
        <v>36</v>
      </c>
      <c r="F80" s="5"/>
      <c r="G80" s="5">
        <v>28</v>
      </c>
      <c r="I80" s="5">
        <v>29</v>
      </c>
      <c r="K80" s="5">
        <v>23</v>
      </c>
      <c r="M80" s="5">
        <v>18</v>
      </c>
    </row>
    <row r="81" spans="1:13" ht="12.75">
      <c r="A81" s="42" t="s">
        <v>117</v>
      </c>
      <c r="E81" s="5">
        <v>0</v>
      </c>
      <c r="F81" s="5"/>
      <c r="G81" s="5">
        <v>15</v>
      </c>
      <c r="I81" s="5">
        <v>14</v>
      </c>
      <c r="K81" s="5">
        <v>18</v>
      </c>
      <c r="M81" s="5">
        <v>16</v>
      </c>
    </row>
    <row r="82" spans="1:13" ht="12.75">
      <c r="A82" s="28" t="s">
        <v>68</v>
      </c>
      <c r="C82" s="31">
        <v>44</v>
      </c>
      <c r="D82" s="1"/>
      <c r="E82" s="29">
        <f>+E83+E84</f>
        <v>27</v>
      </c>
      <c r="F82" s="5"/>
      <c r="G82" s="29">
        <f>+G83+G84</f>
        <v>17</v>
      </c>
      <c r="I82" s="29">
        <f>+I83+I84</f>
        <v>7</v>
      </c>
      <c r="K82" s="29">
        <f>+K83+K84</f>
        <v>6</v>
      </c>
      <c r="M82" s="29">
        <f>+M83+M84</f>
        <v>15</v>
      </c>
    </row>
    <row r="83" spans="1:13" ht="12.75">
      <c r="A83" s="28" t="s">
        <v>69</v>
      </c>
      <c r="B83" s="29"/>
      <c r="C83" s="7">
        <v>18</v>
      </c>
      <c r="E83" s="5">
        <v>11</v>
      </c>
      <c r="F83" s="5"/>
      <c r="G83" s="5">
        <v>16</v>
      </c>
      <c r="I83" s="5">
        <v>7</v>
      </c>
      <c r="K83" s="5">
        <v>6</v>
      </c>
      <c r="M83" s="5">
        <v>15</v>
      </c>
    </row>
    <row r="84" spans="1:13" ht="12.75">
      <c r="A84" s="28" t="s">
        <v>70</v>
      </c>
      <c r="B84" s="29"/>
      <c r="C84" s="7">
        <v>26</v>
      </c>
      <c r="E84" s="5">
        <v>16</v>
      </c>
      <c r="F84" s="5"/>
      <c r="G84" s="5">
        <v>1</v>
      </c>
      <c r="I84" s="5">
        <v>0</v>
      </c>
      <c r="K84" s="5">
        <v>0</v>
      </c>
      <c r="M84" s="5">
        <v>0</v>
      </c>
    </row>
    <row r="85" spans="1:13" ht="12.75">
      <c r="A85" s="28" t="s">
        <v>20</v>
      </c>
      <c r="C85" s="31">
        <v>34</v>
      </c>
      <c r="D85" s="1"/>
      <c r="E85" s="29">
        <f>+E86+E87</f>
        <v>51</v>
      </c>
      <c r="F85" s="5"/>
      <c r="G85" s="29">
        <f>+G86+G87</f>
        <v>60</v>
      </c>
      <c r="I85" s="29">
        <f>+I86+I87</f>
        <v>41</v>
      </c>
      <c r="K85" s="29">
        <f>+K86+K87</f>
        <v>41</v>
      </c>
      <c r="M85" s="29">
        <f>+M86+M87</f>
        <v>45</v>
      </c>
    </row>
    <row r="86" spans="1:13" ht="12.75">
      <c r="A86" s="28" t="s">
        <v>21</v>
      </c>
      <c r="B86" s="29"/>
      <c r="C86" s="7">
        <v>15</v>
      </c>
      <c r="E86" s="5">
        <v>10</v>
      </c>
      <c r="F86" s="5"/>
      <c r="G86" s="5">
        <v>9</v>
      </c>
      <c r="I86" s="5">
        <v>13</v>
      </c>
      <c r="K86" s="5">
        <v>13</v>
      </c>
      <c r="M86" s="5">
        <v>12</v>
      </c>
    </row>
    <row r="87" spans="1:13" ht="12.75">
      <c r="A87" s="28" t="s">
        <v>22</v>
      </c>
      <c r="B87" s="29"/>
      <c r="C87" s="7">
        <v>19</v>
      </c>
      <c r="E87" s="5">
        <v>41</v>
      </c>
      <c r="F87" s="5"/>
      <c r="G87" s="5">
        <v>51</v>
      </c>
      <c r="I87" s="5">
        <v>28</v>
      </c>
      <c r="K87" s="5">
        <v>28</v>
      </c>
      <c r="M87" s="5">
        <v>33</v>
      </c>
    </row>
    <row r="88" spans="1:13" ht="12.75">
      <c r="A88" s="28"/>
      <c r="B88" s="29"/>
      <c r="F88" s="5"/>
      <c r="M88" s="5"/>
    </row>
    <row r="89" spans="1:13" ht="12.75">
      <c r="A89" s="28"/>
      <c r="B89" s="29"/>
      <c r="F89" s="5"/>
      <c r="M89" s="5"/>
    </row>
    <row r="90" spans="1:13" s="29" customFormat="1" ht="12.75">
      <c r="A90" s="13" t="s">
        <v>84</v>
      </c>
      <c r="C90" s="31">
        <v>8</v>
      </c>
      <c r="D90" s="32"/>
      <c r="E90" s="29">
        <f>SUM(E92:E94)</f>
        <v>21</v>
      </c>
      <c r="G90" s="29">
        <f>SUM(G92:G94)</f>
        <v>34</v>
      </c>
      <c r="I90" s="29">
        <f>SUM(I92:I94)</f>
        <v>25</v>
      </c>
      <c r="K90" s="29">
        <f>SUM(K92:K94)</f>
        <v>14</v>
      </c>
      <c r="M90" s="29">
        <f>SUM(M92:M94)</f>
        <v>19</v>
      </c>
    </row>
    <row r="91" spans="1:13" ht="12.75">
      <c r="A91" s="28"/>
      <c r="F91" s="5"/>
      <c r="M91" s="5"/>
    </row>
    <row r="92" spans="1:13" ht="12.75">
      <c r="A92" s="28" t="s">
        <v>25</v>
      </c>
      <c r="C92" s="7">
        <v>8</v>
      </c>
      <c r="E92" s="5">
        <v>9</v>
      </c>
      <c r="F92" s="5"/>
      <c r="G92" s="5">
        <v>14</v>
      </c>
      <c r="I92" s="5">
        <v>15</v>
      </c>
      <c r="K92" s="5">
        <v>10</v>
      </c>
      <c r="M92" s="5">
        <v>15</v>
      </c>
    </row>
    <row r="93" spans="1:13" ht="12.75">
      <c r="A93" s="42" t="s">
        <v>124</v>
      </c>
      <c r="F93" s="5"/>
      <c r="K93" s="5">
        <v>1</v>
      </c>
      <c r="M93" s="5">
        <v>2</v>
      </c>
    </row>
    <row r="94" spans="1:13" ht="12.75">
      <c r="A94" s="5" t="s">
        <v>102</v>
      </c>
      <c r="E94" s="5">
        <v>12</v>
      </c>
      <c r="F94" s="5"/>
      <c r="G94" s="5">
        <v>20</v>
      </c>
      <c r="I94" s="5">
        <v>10</v>
      </c>
      <c r="K94" s="5">
        <v>3</v>
      </c>
      <c r="M94" s="5">
        <v>2</v>
      </c>
    </row>
    <row r="95" spans="6:13" ht="12.75">
      <c r="F95" s="5"/>
      <c r="M95" s="5"/>
    </row>
    <row r="96" spans="1:13" ht="12.75">
      <c r="A96" s="13" t="s">
        <v>32</v>
      </c>
      <c r="B96" s="34"/>
      <c r="C96" s="35">
        <v>12</v>
      </c>
      <c r="D96" s="33"/>
      <c r="E96" s="34">
        <f>SUM(E98:E106)</f>
        <v>6</v>
      </c>
      <c r="F96" s="5"/>
      <c r="G96" s="34">
        <f>SUM(G98:G108)</f>
        <v>10</v>
      </c>
      <c r="I96" s="34">
        <f>SUM(I98:I108)</f>
        <v>10</v>
      </c>
      <c r="K96" s="34">
        <f>SUM(K98:K108)</f>
        <v>5</v>
      </c>
      <c r="M96" s="34">
        <f>SUM(M98:M108)</f>
        <v>7</v>
      </c>
    </row>
    <row r="97" spans="6:13" ht="12.75">
      <c r="F97" s="5"/>
      <c r="M97" s="5"/>
    </row>
    <row r="98" spans="1:13" ht="12.75">
      <c r="A98" s="43" t="s">
        <v>115</v>
      </c>
      <c r="E98" s="5">
        <v>1</v>
      </c>
      <c r="F98" s="5"/>
      <c r="G98" s="5">
        <v>0</v>
      </c>
      <c r="I98" s="5">
        <v>2</v>
      </c>
      <c r="K98" s="5">
        <v>0</v>
      </c>
      <c r="M98" s="5">
        <v>1</v>
      </c>
    </row>
    <row r="99" spans="1:13" ht="12.75">
      <c r="A99" s="5" t="s">
        <v>36</v>
      </c>
      <c r="C99" s="7">
        <v>4</v>
      </c>
      <c r="E99" s="5">
        <v>1</v>
      </c>
      <c r="F99" s="5"/>
      <c r="G99" s="5">
        <v>1</v>
      </c>
      <c r="I99" s="5">
        <v>3</v>
      </c>
      <c r="K99" s="5">
        <v>2</v>
      </c>
      <c r="M99" s="5">
        <v>3</v>
      </c>
    </row>
    <row r="100" spans="1:13" ht="12.75">
      <c r="A100" s="5" t="s">
        <v>47</v>
      </c>
      <c r="C100" s="7">
        <v>0</v>
      </c>
      <c r="E100" s="5">
        <v>0</v>
      </c>
      <c r="F100" s="5"/>
      <c r="G100" s="5">
        <v>0</v>
      </c>
      <c r="I100" s="5">
        <v>0</v>
      </c>
      <c r="K100" s="5">
        <v>0</v>
      </c>
      <c r="M100" s="5">
        <v>1</v>
      </c>
    </row>
    <row r="101" spans="1:13" ht="12.75">
      <c r="A101" s="28" t="s">
        <v>89</v>
      </c>
      <c r="B101" s="29"/>
      <c r="C101" s="7">
        <v>2</v>
      </c>
      <c r="E101" s="5">
        <v>2</v>
      </c>
      <c r="F101" s="5"/>
      <c r="G101" s="5">
        <v>2</v>
      </c>
      <c r="I101" s="5">
        <v>1</v>
      </c>
      <c r="K101" s="5">
        <v>1</v>
      </c>
      <c r="M101" s="5">
        <v>1</v>
      </c>
    </row>
    <row r="102" spans="1:13" ht="12.75">
      <c r="A102" s="28" t="s">
        <v>100</v>
      </c>
      <c r="B102" s="29"/>
      <c r="E102" s="5">
        <v>2</v>
      </c>
      <c r="F102" s="5"/>
      <c r="G102" s="5">
        <v>3</v>
      </c>
      <c r="I102" s="5">
        <v>1</v>
      </c>
      <c r="K102" s="5">
        <v>1</v>
      </c>
      <c r="M102" s="5">
        <v>0</v>
      </c>
    </row>
    <row r="103" spans="1:13" ht="12.75">
      <c r="A103" s="5" t="s">
        <v>34</v>
      </c>
      <c r="C103" s="7">
        <v>1</v>
      </c>
      <c r="E103" s="5">
        <v>0</v>
      </c>
      <c r="F103" s="5"/>
      <c r="G103" s="5">
        <v>1</v>
      </c>
      <c r="I103" s="5">
        <v>2</v>
      </c>
      <c r="K103" s="5">
        <v>1</v>
      </c>
      <c r="M103" s="5">
        <v>1</v>
      </c>
    </row>
    <row r="104" spans="1:13" ht="12.75">
      <c r="A104" s="5" t="s">
        <v>35</v>
      </c>
      <c r="C104" s="7">
        <v>5</v>
      </c>
      <c r="E104" s="5">
        <v>0</v>
      </c>
      <c r="F104" s="5"/>
      <c r="G104" s="5">
        <v>0</v>
      </c>
      <c r="I104" s="5">
        <v>0</v>
      </c>
      <c r="K104" s="5">
        <v>0</v>
      </c>
      <c r="M104" s="5">
        <v>0</v>
      </c>
    </row>
    <row r="105" spans="1:13" ht="12.75">
      <c r="A105" s="5" t="s">
        <v>88</v>
      </c>
      <c r="C105" s="7">
        <v>5</v>
      </c>
      <c r="E105" s="5">
        <v>0</v>
      </c>
      <c r="F105" s="5"/>
      <c r="G105" s="5">
        <v>0</v>
      </c>
      <c r="I105" s="5">
        <v>0</v>
      </c>
      <c r="K105" s="5">
        <v>0</v>
      </c>
      <c r="M105" s="5">
        <v>0</v>
      </c>
    </row>
    <row r="106" spans="1:13" ht="12.75">
      <c r="A106" s="28" t="s">
        <v>108</v>
      </c>
      <c r="B106" s="29"/>
      <c r="C106" s="7">
        <v>0</v>
      </c>
      <c r="E106" s="5">
        <v>0</v>
      </c>
      <c r="F106" s="5"/>
      <c r="G106" s="5">
        <v>1</v>
      </c>
      <c r="I106" s="5">
        <v>0</v>
      </c>
      <c r="K106" s="5">
        <v>0</v>
      </c>
      <c r="M106" s="5">
        <v>0</v>
      </c>
    </row>
    <row r="107" spans="1:13" ht="12.75">
      <c r="A107" s="43" t="s">
        <v>118</v>
      </c>
      <c r="E107" s="5">
        <v>0</v>
      </c>
      <c r="F107" s="5"/>
      <c r="G107" s="5">
        <v>1</v>
      </c>
      <c r="I107" s="5">
        <v>0</v>
      </c>
      <c r="K107" s="5">
        <v>0</v>
      </c>
      <c r="M107" s="5">
        <v>0</v>
      </c>
    </row>
    <row r="108" spans="1:13" ht="12.75">
      <c r="A108" s="43" t="s">
        <v>119</v>
      </c>
      <c r="E108" s="5">
        <v>0</v>
      </c>
      <c r="F108" s="5"/>
      <c r="G108" s="5">
        <v>1</v>
      </c>
      <c r="I108" s="5">
        <v>1</v>
      </c>
      <c r="K108" s="5">
        <v>0</v>
      </c>
      <c r="M108" s="5">
        <v>0</v>
      </c>
    </row>
    <row r="109" spans="6:13" ht="12.75">
      <c r="F109" s="5"/>
      <c r="M109" s="5"/>
    </row>
    <row r="110" spans="6:13" ht="12.75">
      <c r="F110" s="5"/>
      <c r="M110" s="5"/>
    </row>
    <row r="111" spans="1:13" ht="12.75">
      <c r="A111" s="13" t="s">
        <v>23</v>
      </c>
      <c r="B111" s="15"/>
      <c r="C111" s="14">
        <v>11</v>
      </c>
      <c r="D111" s="33"/>
      <c r="E111" s="15">
        <f>+E113+E114+E118+E123+E124</f>
        <v>46</v>
      </c>
      <c r="F111" s="5"/>
      <c r="G111" s="15">
        <f>+G113+G114+G118+G123+G124</f>
        <v>60</v>
      </c>
      <c r="I111" s="15">
        <f>+I113+I114+I118+I123+I124</f>
        <v>40</v>
      </c>
      <c r="K111" s="15">
        <f>+K113+K114+K118+K123+K124</f>
        <v>37</v>
      </c>
      <c r="M111" s="15">
        <f>+M113+M114+M118+M123+M124</f>
        <v>30</v>
      </c>
    </row>
    <row r="112" spans="6:13" ht="12.75">
      <c r="F112" s="5"/>
      <c r="M112" s="5"/>
    </row>
    <row r="113" spans="1:13" ht="12.75">
      <c r="A113" s="28" t="s">
        <v>24</v>
      </c>
      <c r="C113" s="7">
        <v>1</v>
      </c>
      <c r="E113" s="5">
        <v>7</v>
      </c>
      <c r="F113" s="5"/>
      <c r="G113" s="5">
        <v>20</v>
      </c>
      <c r="I113" s="5">
        <v>9</v>
      </c>
      <c r="K113" s="5">
        <v>4</v>
      </c>
      <c r="M113" s="5">
        <v>2</v>
      </c>
    </row>
    <row r="114" spans="1:13" ht="12.75">
      <c r="A114" s="28" t="s">
        <v>64</v>
      </c>
      <c r="C114" s="31">
        <v>6</v>
      </c>
      <c r="D114" s="1"/>
      <c r="E114" s="15">
        <f>SUM(E115:E117)</f>
        <v>22</v>
      </c>
      <c r="F114" s="5"/>
      <c r="G114" s="15">
        <f>SUM(G115:G117)</f>
        <v>21</v>
      </c>
      <c r="I114" s="15">
        <f>SUM(I115:I117)</f>
        <v>18</v>
      </c>
      <c r="K114" s="15">
        <f>SUM(K115:K117)</f>
        <v>23</v>
      </c>
      <c r="M114" s="15">
        <f>SUM(M115:M117)</f>
        <v>17</v>
      </c>
    </row>
    <row r="115" spans="1:13" ht="12.75">
      <c r="A115" s="28" t="s">
        <v>65</v>
      </c>
      <c r="B115" s="29"/>
      <c r="C115" s="7">
        <v>4</v>
      </c>
      <c r="E115" s="5">
        <v>4</v>
      </c>
      <c r="F115" s="5"/>
      <c r="G115" s="5">
        <v>3</v>
      </c>
      <c r="I115" s="5">
        <v>3</v>
      </c>
      <c r="K115" s="5">
        <v>7</v>
      </c>
      <c r="M115" s="5">
        <v>3</v>
      </c>
    </row>
    <row r="116" spans="1:13" ht="12.75">
      <c r="A116" s="28" t="s">
        <v>90</v>
      </c>
      <c r="B116" s="29"/>
      <c r="E116" s="5">
        <v>9</v>
      </c>
      <c r="F116" s="5"/>
      <c r="G116" s="5">
        <v>6</v>
      </c>
      <c r="I116" s="5">
        <v>7</v>
      </c>
      <c r="K116" s="5">
        <v>11</v>
      </c>
      <c r="M116" s="5">
        <v>9</v>
      </c>
    </row>
    <row r="117" spans="1:13" ht="12.75">
      <c r="A117" s="28" t="s">
        <v>66</v>
      </c>
      <c r="B117" s="29"/>
      <c r="C117" s="7">
        <v>2</v>
      </c>
      <c r="E117" s="5">
        <v>9</v>
      </c>
      <c r="F117" s="5"/>
      <c r="G117" s="5">
        <v>12</v>
      </c>
      <c r="I117" s="5">
        <v>8</v>
      </c>
      <c r="K117" s="5">
        <v>5</v>
      </c>
      <c r="M117" s="5">
        <v>5</v>
      </c>
    </row>
    <row r="118" spans="1:13" ht="12.75">
      <c r="A118" s="28" t="s">
        <v>26</v>
      </c>
      <c r="C118" s="14">
        <v>3</v>
      </c>
      <c r="D118" s="2"/>
      <c r="E118" s="15">
        <f>SUM(E119:E121)</f>
        <v>13</v>
      </c>
      <c r="F118" s="5"/>
      <c r="G118" s="15">
        <f>SUM(G119:G122)</f>
        <v>10</v>
      </c>
      <c r="I118" s="15">
        <f>SUM(I119:I122)</f>
        <v>6</v>
      </c>
      <c r="K118" s="15">
        <f>SUM(K119:K122)</f>
        <v>8</v>
      </c>
      <c r="M118" s="15">
        <f>SUM(M119:M122)</f>
        <v>9</v>
      </c>
    </row>
    <row r="119" spans="1:13" ht="12.75">
      <c r="A119" s="28" t="s">
        <v>27</v>
      </c>
      <c r="B119" s="29"/>
      <c r="C119" s="7">
        <v>1</v>
      </c>
      <c r="E119" s="5">
        <v>11</v>
      </c>
      <c r="F119" s="5"/>
      <c r="G119" s="5">
        <v>7</v>
      </c>
      <c r="I119" s="5">
        <v>5</v>
      </c>
      <c r="K119" s="5">
        <v>6</v>
      </c>
      <c r="M119" s="5">
        <v>7</v>
      </c>
    </row>
    <row r="120" spans="1:13" ht="12.75">
      <c r="A120" s="28" t="s">
        <v>28</v>
      </c>
      <c r="B120" s="29"/>
      <c r="C120" s="7">
        <v>1</v>
      </c>
      <c r="E120" s="5">
        <v>1</v>
      </c>
      <c r="F120" s="5"/>
      <c r="G120" s="5">
        <v>2</v>
      </c>
      <c r="I120" s="5">
        <v>0</v>
      </c>
      <c r="K120" s="5">
        <v>0</v>
      </c>
      <c r="M120" s="5">
        <v>0</v>
      </c>
    </row>
    <row r="121" spans="1:13" ht="12.75">
      <c r="A121" s="28" t="s">
        <v>63</v>
      </c>
      <c r="B121" s="29"/>
      <c r="C121" s="30" t="s">
        <v>74</v>
      </c>
      <c r="E121" s="5">
        <v>1</v>
      </c>
      <c r="F121" s="5"/>
      <c r="G121" s="5">
        <v>0</v>
      </c>
      <c r="I121" s="5">
        <v>0</v>
      </c>
      <c r="K121" s="5">
        <v>0</v>
      </c>
      <c r="M121" s="5">
        <v>0</v>
      </c>
    </row>
    <row r="122" spans="1:13" ht="12.75">
      <c r="A122" s="42" t="s">
        <v>116</v>
      </c>
      <c r="B122" s="29"/>
      <c r="C122" s="30"/>
      <c r="E122" s="5">
        <v>0</v>
      </c>
      <c r="F122" s="5"/>
      <c r="G122" s="5">
        <v>1</v>
      </c>
      <c r="I122" s="5">
        <v>1</v>
      </c>
      <c r="K122" s="5">
        <v>2</v>
      </c>
      <c r="M122" s="5">
        <v>2</v>
      </c>
    </row>
    <row r="123" spans="1:13" ht="12.75">
      <c r="A123" s="28" t="s">
        <v>71</v>
      </c>
      <c r="C123" s="7">
        <v>0</v>
      </c>
      <c r="E123" s="5">
        <v>4</v>
      </c>
      <c r="F123" s="5"/>
      <c r="G123" s="5">
        <v>8</v>
      </c>
      <c r="I123" s="5">
        <v>5</v>
      </c>
      <c r="K123" s="5">
        <v>0</v>
      </c>
      <c r="M123" s="5">
        <v>1</v>
      </c>
    </row>
    <row r="124" spans="1:13" ht="12.75">
      <c r="A124" s="28" t="s">
        <v>109</v>
      </c>
      <c r="E124" s="5">
        <v>0</v>
      </c>
      <c r="F124" s="5"/>
      <c r="G124" s="5">
        <v>1</v>
      </c>
      <c r="I124" s="5">
        <v>2</v>
      </c>
      <c r="K124" s="5">
        <v>2</v>
      </c>
      <c r="M124" s="5">
        <v>1</v>
      </c>
    </row>
    <row r="125" spans="1:13" ht="12.75">
      <c r="A125" s="28"/>
      <c r="F125" s="5"/>
      <c r="M125" s="5"/>
    </row>
    <row r="126" spans="1:13" ht="12.75">
      <c r="A126" s="13" t="s">
        <v>51</v>
      </c>
      <c r="F126" s="5"/>
      <c r="M126" s="5"/>
    </row>
    <row r="127" spans="1:13" ht="12.75">
      <c r="A127" s="13" t="s">
        <v>52</v>
      </c>
      <c r="B127" s="15"/>
      <c r="C127" s="14">
        <v>4</v>
      </c>
      <c r="D127" s="33"/>
      <c r="E127" s="15">
        <f>+E131+E130+E129+E133+E134+E135+E138+E132</f>
        <v>54</v>
      </c>
      <c r="F127" s="5"/>
      <c r="G127" s="15">
        <f>+G131+G130+G129+G133+G134+G135+G138+G132</f>
        <v>50</v>
      </c>
      <c r="I127" s="15">
        <f>+I131+I130+I129+I133+I134+I135+I138+I132</f>
        <v>49</v>
      </c>
      <c r="K127" s="15">
        <f>+K131+K130+K129+K133+K134+K135+K138+K132</f>
        <v>69</v>
      </c>
      <c r="M127" s="15">
        <f>+M131+M130+M129+M133+M134+M135+M138+M132</f>
        <v>61</v>
      </c>
    </row>
    <row r="128" spans="1:13" ht="12.75">
      <c r="A128" s="13"/>
      <c r="F128" s="5"/>
      <c r="M128" s="5"/>
    </row>
    <row r="129" spans="1:13" s="21" customFormat="1" ht="12.75">
      <c r="A129" s="24" t="s">
        <v>57</v>
      </c>
      <c r="C129" s="27" t="s">
        <v>74</v>
      </c>
      <c r="D129" s="23"/>
      <c r="E129" s="21">
        <v>11</v>
      </c>
      <c r="G129" s="21">
        <v>12</v>
      </c>
      <c r="I129" s="21">
        <v>17</v>
      </c>
      <c r="K129" s="21">
        <v>12</v>
      </c>
      <c r="M129" s="21">
        <v>18</v>
      </c>
    </row>
    <row r="130" spans="1:13" s="21" customFormat="1" ht="12.75">
      <c r="A130" s="24" t="s">
        <v>91</v>
      </c>
      <c r="C130" s="27" t="s">
        <v>74</v>
      </c>
      <c r="D130" s="23"/>
      <c r="E130" s="21">
        <v>15</v>
      </c>
      <c r="G130" s="21">
        <v>12</v>
      </c>
      <c r="I130" s="21">
        <v>9</v>
      </c>
      <c r="K130" s="21">
        <v>26</v>
      </c>
      <c r="M130" s="21">
        <v>5</v>
      </c>
    </row>
    <row r="131" spans="1:13" s="21" customFormat="1" ht="12.75">
      <c r="A131" s="24" t="s">
        <v>92</v>
      </c>
      <c r="C131" s="27" t="s">
        <v>74</v>
      </c>
      <c r="D131" s="23"/>
      <c r="E131" s="21">
        <v>0</v>
      </c>
      <c r="G131" s="21">
        <v>0</v>
      </c>
      <c r="I131" s="21">
        <v>0</v>
      </c>
      <c r="K131" s="21">
        <v>0</v>
      </c>
      <c r="M131" s="21">
        <v>2</v>
      </c>
    </row>
    <row r="132" spans="1:13" s="21" customFormat="1" ht="12.75">
      <c r="A132" s="24" t="s">
        <v>101</v>
      </c>
      <c r="C132" s="27"/>
      <c r="D132" s="23"/>
      <c r="E132" s="21">
        <v>4</v>
      </c>
      <c r="G132" s="21">
        <v>5</v>
      </c>
      <c r="I132" s="21">
        <v>0</v>
      </c>
      <c r="K132" s="21">
        <v>6</v>
      </c>
      <c r="M132" s="21">
        <v>9</v>
      </c>
    </row>
    <row r="133" spans="1:13" s="21" customFormat="1" ht="12.75">
      <c r="A133" s="24" t="s">
        <v>93</v>
      </c>
      <c r="C133" s="27" t="s">
        <v>74</v>
      </c>
      <c r="D133" s="23"/>
      <c r="E133" s="21">
        <v>0</v>
      </c>
      <c r="G133" s="21">
        <v>0</v>
      </c>
      <c r="I133" s="21">
        <v>0</v>
      </c>
      <c r="K133" s="21">
        <v>0</v>
      </c>
      <c r="M133" s="21">
        <v>0</v>
      </c>
    </row>
    <row r="134" spans="1:13" s="21" customFormat="1" ht="12.75">
      <c r="A134" s="24" t="s">
        <v>94</v>
      </c>
      <c r="C134" s="27" t="s">
        <v>74</v>
      </c>
      <c r="D134" s="23"/>
      <c r="E134" s="21">
        <v>1</v>
      </c>
      <c r="G134" s="21">
        <v>2</v>
      </c>
      <c r="I134" s="21">
        <v>4</v>
      </c>
      <c r="K134" s="21">
        <v>4</v>
      </c>
      <c r="M134" s="21">
        <v>5</v>
      </c>
    </row>
    <row r="135" spans="1:13" s="21" customFormat="1" ht="12.75">
      <c r="A135" s="24" t="s">
        <v>45</v>
      </c>
      <c r="C135" s="26">
        <v>1</v>
      </c>
      <c r="D135" s="4"/>
      <c r="E135" s="26">
        <f>+E136+E137</f>
        <v>12</v>
      </c>
      <c r="G135" s="26">
        <f>+G136+G137</f>
        <v>10</v>
      </c>
      <c r="I135" s="26">
        <f>+I136+I137</f>
        <v>13</v>
      </c>
      <c r="K135" s="26">
        <f>+K136+K137</f>
        <v>11</v>
      </c>
      <c r="M135" s="26">
        <f>+M136+M137</f>
        <v>6</v>
      </c>
    </row>
    <row r="136" spans="1:13" s="21" customFormat="1" ht="12.75">
      <c r="A136" s="24" t="s">
        <v>43</v>
      </c>
      <c r="B136" s="26"/>
      <c r="C136" s="21">
        <v>1</v>
      </c>
      <c r="D136" s="20"/>
      <c r="E136" s="21">
        <v>4</v>
      </c>
      <c r="G136" s="21">
        <v>6</v>
      </c>
      <c r="I136" s="21">
        <v>4</v>
      </c>
      <c r="K136" s="21">
        <v>3</v>
      </c>
      <c r="M136" s="21">
        <v>2</v>
      </c>
    </row>
    <row r="137" spans="1:13" s="21" customFormat="1" ht="12.75">
      <c r="A137" s="24" t="s">
        <v>44</v>
      </c>
      <c r="B137" s="26"/>
      <c r="C137" s="21">
        <v>0</v>
      </c>
      <c r="D137" s="20"/>
      <c r="E137" s="21">
        <v>8</v>
      </c>
      <c r="G137" s="21">
        <v>4</v>
      </c>
      <c r="I137" s="21">
        <v>9</v>
      </c>
      <c r="K137" s="21">
        <v>8</v>
      </c>
      <c r="M137" s="21">
        <v>4</v>
      </c>
    </row>
    <row r="138" spans="1:13" s="21" customFormat="1" ht="21.75" customHeight="1">
      <c r="A138" s="16" t="s">
        <v>50</v>
      </c>
      <c r="C138" s="22"/>
      <c r="D138" s="23"/>
      <c r="E138" s="26">
        <f>SUM(E139:E143)</f>
        <v>11</v>
      </c>
      <c r="G138" s="26">
        <f>SUM(G139:G143)</f>
        <v>9</v>
      </c>
      <c r="I138" s="26">
        <f>SUM(I139:I143)</f>
        <v>6</v>
      </c>
      <c r="K138" s="26">
        <f>SUM(K139:K143)</f>
        <v>10</v>
      </c>
      <c r="M138" s="26">
        <f>SUM(M139:M143)</f>
        <v>16</v>
      </c>
    </row>
    <row r="139" spans="1:13" s="21" customFormat="1" ht="12.75">
      <c r="A139" s="24" t="s">
        <v>54</v>
      </c>
      <c r="C139" s="22">
        <v>1</v>
      </c>
      <c r="D139" s="23"/>
      <c r="E139" s="21">
        <v>3</v>
      </c>
      <c r="G139" s="21">
        <v>0</v>
      </c>
      <c r="I139" s="21">
        <v>1</v>
      </c>
      <c r="K139" s="21">
        <v>5</v>
      </c>
      <c r="M139" s="21">
        <v>9</v>
      </c>
    </row>
    <row r="140" spans="1:13" s="21" customFormat="1" ht="12.75">
      <c r="A140" s="24" t="s">
        <v>38</v>
      </c>
      <c r="C140" s="22">
        <v>1</v>
      </c>
      <c r="D140" s="23"/>
      <c r="E140" s="21">
        <v>0</v>
      </c>
      <c r="G140" s="21">
        <v>0</v>
      </c>
      <c r="I140" s="21">
        <v>0</v>
      </c>
      <c r="K140" s="21">
        <v>0</v>
      </c>
      <c r="M140" s="21">
        <v>0</v>
      </c>
    </row>
    <row r="141" spans="1:13" s="21" customFormat="1" ht="12.75">
      <c r="A141" s="24" t="s">
        <v>48</v>
      </c>
      <c r="C141" s="22">
        <v>0</v>
      </c>
      <c r="D141" s="23"/>
      <c r="E141" s="21">
        <v>6</v>
      </c>
      <c r="G141" s="21">
        <v>5</v>
      </c>
      <c r="I141" s="21">
        <v>4</v>
      </c>
      <c r="K141" s="21">
        <v>5</v>
      </c>
      <c r="M141" s="21">
        <v>4</v>
      </c>
    </row>
    <row r="142" spans="1:13" s="21" customFormat="1" ht="12.75">
      <c r="A142" s="24" t="s">
        <v>33</v>
      </c>
      <c r="C142" s="22">
        <v>1</v>
      </c>
      <c r="D142" s="23"/>
      <c r="E142" s="21">
        <v>1</v>
      </c>
      <c r="G142" s="21">
        <v>2</v>
      </c>
      <c r="I142" s="21">
        <v>0</v>
      </c>
      <c r="K142" s="21">
        <v>0</v>
      </c>
      <c r="M142" s="21">
        <v>2</v>
      </c>
    </row>
    <row r="143" spans="1:13" s="21" customFormat="1" ht="12.75">
      <c r="A143" s="24" t="s">
        <v>56</v>
      </c>
      <c r="C143" s="27" t="s">
        <v>74</v>
      </c>
      <c r="D143" s="23"/>
      <c r="E143" s="21">
        <v>1</v>
      </c>
      <c r="G143" s="21">
        <v>2</v>
      </c>
      <c r="I143" s="21">
        <v>1</v>
      </c>
      <c r="K143" s="21">
        <v>0</v>
      </c>
      <c r="M143" s="21">
        <v>1</v>
      </c>
    </row>
    <row r="144" spans="3:4" s="21" customFormat="1" ht="12.75">
      <c r="C144" s="22"/>
      <c r="D144" s="23"/>
    </row>
    <row r="145" spans="6:13" ht="12.75">
      <c r="F145" s="5"/>
      <c r="M145" s="5"/>
    </row>
    <row r="146" spans="1:13" ht="12.75">
      <c r="A146" s="15" t="s">
        <v>103</v>
      </c>
      <c r="E146" s="15">
        <v>1</v>
      </c>
      <c r="F146" s="5"/>
      <c r="G146" s="15">
        <v>0</v>
      </c>
      <c r="I146" s="15">
        <v>0</v>
      </c>
      <c r="K146" s="15">
        <v>0</v>
      </c>
      <c r="M146" s="15">
        <v>0</v>
      </c>
    </row>
    <row r="147" spans="1:13" ht="12.75">
      <c r="A147" s="15"/>
      <c r="F147" s="5"/>
      <c r="M147" s="5"/>
    </row>
    <row r="148" spans="1:13" ht="12.75">
      <c r="A148" s="15"/>
      <c r="F148" s="5"/>
      <c r="M148" s="5"/>
    </row>
    <row r="149" spans="1:13" ht="12.75">
      <c r="A149" s="15" t="s">
        <v>127</v>
      </c>
      <c r="E149" s="5">
        <v>0</v>
      </c>
      <c r="F149" s="5"/>
      <c r="G149" s="5">
        <v>0</v>
      </c>
      <c r="I149" s="5">
        <v>1</v>
      </c>
      <c r="K149" s="5">
        <v>0</v>
      </c>
      <c r="M149" s="5">
        <v>1</v>
      </c>
    </row>
    <row r="150" spans="6:13" ht="12.75">
      <c r="F150" s="5"/>
      <c r="M150" s="5"/>
    </row>
    <row r="151" spans="1:13" ht="12.75">
      <c r="A151" s="13" t="s">
        <v>29</v>
      </c>
      <c r="B151" s="15"/>
      <c r="C151" s="14" t="e">
        <f>+C90+C127+C111+C96+C71+C27+C9</f>
        <v>#REF!</v>
      </c>
      <c r="D151" s="33"/>
      <c r="E151" s="15">
        <f>+E90+E127+E111+E96+E71+E27+E9+E146+E149</f>
        <v>1358</v>
      </c>
      <c r="F151" s="5"/>
      <c r="G151" s="15">
        <f>+G90+G127+G111+G96+G71+G27+G9+G146+G149</f>
        <v>1480</v>
      </c>
      <c r="I151" s="15">
        <f>+I90+I127+I111+I96+I71+I27+I9+I146+I149</f>
        <v>1433</v>
      </c>
      <c r="K151" s="15">
        <f>+K90+K127+K111+K96+K71+K27+K9+K146+K149</f>
        <v>1341</v>
      </c>
      <c r="M151" s="15">
        <f>+M90+M127+M111+M96+M71+M27+M9+M146+M149</f>
        <v>1314</v>
      </c>
    </row>
    <row r="152" spans="1:13" ht="12.75">
      <c r="A152" s="13"/>
      <c r="F152" s="5"/>
      <c r="I152" s="9"/>
      <c r="M152" s="5"/>
    </row>
    <row r="153" spans="1:13" ht="12.75">
      <c r="A153" s="13"/>
      <c r="F153" s="5"/>
      <c r="K153" s="9"/>
      <c r="M153" s="5"/>
    </row>
    <row r="154" spans="1:13" ht="12.75">
      <c r="A154" s="13"/>
      <c r="F154" s="5"/>
      <c r="K154" s="9"/>
      <c r="M154" s="5"/>
    </row>
    <row r="155" spans="1:13" ht="12.75">
      <c r="A155" s="13"/>
      <c r="F155" s="5"/>
      <c r="K155" s="9"/>
      <c r="M155" s="5"/>
    </row>
    <row r="156" spans="1:13" ht="12.75">
      <c r="A156" s="28" t="s">
        <v>39</v>
      </c>
      <c r="F156" s="5"/>
      <c r="K156" s="9"/>
      <c r="M156" s="5"/>
    </row>
    <row r="157" spans="6:13" ht="12.75">
      <c r="F157" s="5"/>
      <c r="K157" s="9"/>
      <c r="M157" s="5"/>
    </row>
    <row r="158" ht="12.75">
      <c r="A158" s="6"/>
    </row>
    <row r="159" ht="12.75">
      <c r="A159" s="6"/>
    </row>
    <row r="160" spans="1:7" ht="12.75">
      <c r="A160" s="6"/>
      <c r="G160" s="36" t="s">
        <v>72</v>
      </c>
    </row>
    <row r="161" ht="12.75">
      <c r="A161" s="6"/>
    </row>
  </sheetData>
  <sheetProtection/>
  <mergeCells count="4">
    <mergeCell ref="A1:M1"/>
    <mergeCell ref="A2:M2"/>
    <mergeCell ref="A3:M3"/>
    <mergeCell ref="A4:M4"/>
  </mergeCells>
  <printOptions/>
  <pageMargins left="0.74" right="0.4" top="0.54" bottom="0" header="0.5" footer="0.5"/>
  <pageSetup horizontalDpi="600" verticalDpi="600" orientation="portrait" scale="61" r:id="rId1"/>
  <rowBreaks count="3" manualBreakCount="3">
    <brk id="78" max="12" man="1"/>
    <brk id="160" max="13" man="1"/>
    <brk id="1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2014-11-06T02:43:39Z</cp:lastPrinted>
  <dcterms:created xsi:type="dcterms:W3CDTF">1998-02-04T20:15:54Z</dcterms:created>
  <dcterms:modified xsi:type="dcterms:W3CDTF">2015-10-27T19:29:13Z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-333392418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