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'A'!$A$1:$T$55</definedName>
  </definedNames>
  <calcPr fullCalcOnLoad="1"/>
</workbook>
</file>

<file path=xl/sharedStrings.xml><?xml version="1.0" encoding="utf-8"?>
<sst xmlns="http://schemas.openxmlformats.org/spreadsheetml/2006/main" count="92" uniqueCount="56">
  <si>
    <t>SCORE INTERVALS</t>
  </si>
  <si>
    <t xml:space="preserve">    750-800</t>
  </si>
  <si>
    <t xml:space="preserve">    700-749</t>
  </si>
  <si>
    <t xml:space="preserve">    650-699</t>
  </si>
  <si>
    <t xml:space="preserve">    600-649</t>
  </si>
  <si>
    <t xml:space="preserve">    550-599</t>
  </si>
  <si>
    <t xml:space="preserve">    500-549</t>
  </si>
  <si>
    <t xml:space="preserve">    450-499</t>
  </si>
  <si>
    <t xml:space="preserve">    400-449</t>
  </si>
  <si>
    <t xml:space="preserve">    350-399</t>
  </si>
  <si>
    <t xml:space="preserve">    300-349</t>
  </si>
  <si>
    <t xml:space="preserve">    250-299</t>
  </si>
  <si>
    <t xml:space="preserve">    200-249</t>
  </si>
  <si>
    <t xml:space="preserve">    Not Available*</t>
  </si>
  <si>
    <t xml:space="preserve">       Total Enrolled</t>
  </si>
  <si>
    <t>Average Score</t>
  </si>
  <si>
    <t>Average Combined Score</t>
  </si>
  <si>
    <t>HIGH SCHOOL SENIOR CLASS RANK OF NEW FRESHMEN</t>
  </si>
  <si>
    <t>CLASS RANK</t>
  </si>
  <si>
    <t>Top Tenth</t>
  </si>
  <si>
    <t>Second Tenth</t>
  </si>
  <si>
    <t>Third Tenth</t>
  </si>
  <si>
    <t>Fourth Tenth</t>
  </si>
  <si>
    <t>Fifth Tenth</t>
  </si>
  <si>
    <t>Sixth Tenth</t>
  </si>
  <si>
    <t xml:space="preserve">   </t>
  </si>
  <si>
    <t xml:space="preserve">  </t>
  </si>
  <si>
    <t xml:space="preserve">  MATH</t>
  </si>
  <si>
    <t xml:space="preserve">     </t>
  </si>
  <si>
    <t>Seventh Tenth</t>
  </si>
  <si>
    <t>Eighth Tenth</t>
  </si>
  <si>
    <t>Ninth Tenth</t>
  </si>
  <si>
    <t>Bottom Tenth</t>
  </si>
  <si>
    <t>Not Available</t>
  </si>
  <si>
    <t xml:space="preserve">    TOTAL</t>
  </si>
  <si>
    <t xml:space="preserve">  OUT-OF-STATE</t>
  </si>
  <si>
    <t>% OF TOTAL**</t>
  </si>
  <si>
    <t>Source:  Computerized data from Institutional Research Office files.</t>
  </si>
  <si>
    <t xml:space="preserve"> </t>
  </si>
  <si>
    <t>Table II-3</t>
  </si>
  <si>
    <t>CRITICAL</t>
  </si>
  <si>
    <t>READING</t>
  </si>
  <si>
    <t>WRITING</t>
  </si>
  <si>
    <t>MALE</t>
  </si>
  <si>
    <t>FEMALE</t>
  </si>
  <si>
    <t>IN-STATE</t>
  </si>
  <si>
    <t>TOTAL</t>
  </si>
  <si>
    <t>* Some of these students were admitted on the basis of ACT scores rather than SAT scores.</t>
  </si>
  <si>
    <t xml:space="preserve">Note:  Students must present a satisfactory combination of high school grades and SAT or ACT scores as indicated by the predicted college grade index (PGI) calculated by UNC Charlotte. </t>
  </si>
  <si>
    <t># ENROLLED</t>
  </si>
  <si>
    <t>MATH</t>
  </si>
  <si>
    <t>GENDER</t>
  </si>
  <si>
    <t>RESIDENCE</t>
  </si>
  <si>
    <t>SAT TEST SCORES FOR NEW FRESHMEN</t>
  </si>
  <si>
    <t>SAT TEST SCORES FOR NEW FRESHMEN, SPRING 2016</t>
  </si>
  <si>
    <t>** The percentages above are figured on the basis of the 194 new freshmen with available class ranks.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</si>
</sst>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55"/>
      <name val="Arial"/>
      <family val="2"/>
    </font>
    <font>
      <b/>
      <i/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3" fontId="0" fillId="0" borderId="0" applyFill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57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57" applyNumberFormat="1" applyFont="1" applyFill="1" applyAlignment="1">
      <alignment horizontal="right"/>
    </xf>
    <xf numFmtId="0" fontId="6" fillId="0" borderId="0" xfId="57" applyNumberFormat="1" applyFont="1" applyFill="1" applyAlignment="1">
      <alignment/>
    </xf>
    <xf numFmtId="0" fontId="6" fillId="0" borderId="0" xfId="57" applyNumberFormat="1" applyFont="1" applyFill="1" applyAlignment="1">
      <alignment/>
    </xf>
    <xf numFmtId="3" fontId="6" fillId="0" borderId="0" xfId="43" applyNumberFormat="1" applyFont="1" applyFill="1" applyAlignment="1">
      <alignment/>
    </xf>
    <xf numFmtId="3" fontId="5" fillId="0" borderId="0" xfId="43" applyNumberFormat="1" applyFont="1" applyAlignment="1">
      <alignment/>
    </xf>
    <xf numFmtId="0" fontId="5" fillId="0" borderId="0" xfId="57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0" xfId="57" applyNumberFormat="1" applyFont="1" applyAlignment="1">
      <alignment/>
    </xf>
    <xf numFmtId="0" fontId="4" fillId="0" borderId="0" xfId="0" applyFont="1" applyAlignment="1">
      <alignment/>
    </xf>
    <xf numFmtId="0" fontId="7" fillId="0" borderId="0" xfId="57" applyNumberFormat="1" applyFont="1" applyAlignment="1">
      <alignment/>
    </xf>
    <xf numFmtId="164" fontId="7" fillId="0" borderId="0" xfId="57" applyNumberFormat="1" applyFont="1" applyFill="1" applyAlignment="1">
      <alignment/>
    </xf>
    <xf numFmtId="164" fontId="7" fillId="0" borderId="0" xfId="57" applyNumberFormat="1" applyFont="1" applyAlignment="1">
      <alignment/>
    </xf>
    <xf numFmtId="0" fontId="7" fillId="0" borderId="0" xfId="57" applyNumberFormat="1" applyFont="1" applyFill="1" applyAlignment="1">
      <alignment/>
    </xf>
    <xf numFmtId="164" fontId="7" fillId="0" borderId="0" xfId="57" applyNumberFormat="1" applyFont="1" applyFill="1" applyAlignment="1">
      <alignment horizontal="right"/>
    </xf>
    <xf numFmtId="0" fontId="7" fillId="0" borderId="0" xfId="57" applyNumberFormat="1" applyFont="1" applyAlignment="1" quotePrefix="1">
      <alignment/>
    </xf>
    <xf numFmtId="0" fontId="6" fillId="0" borderId="0" xfId="57" applyNumberFormat="1" applyFont="1" applyFill="1" applyAlignment="1" quotePrefix="1">
      <alignment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 quotePrefix="1">
      <alignment horizontal="right"/>
    </xf>
    <xf numFmtId="166" fontId="5" fillId="0" borderId="0" xfId="0" applyNumberFormat="1" applyFont="1" applyFill="1" applyAlignment="1">
      <alignment/>
    </xf>
    <xf numFmtId="2" fontId="5" fillId="0" borderId="0" xfId="0" applyNumberFormat="1" applyFont="1" applyFill="1" applyAlignment="1" quotePrefix="1">
      <alignment horizontal="right"/>
    </xf>
    <xf numFmtId="166" fontId="5" fillId="0" borderId="0" xfId="0" applyNumberFormat="1" applyFont="1" applyFill="1" applyAlignment="1">
      <alignment horizontal="right"/>
    </xf>
    <xf numFmtId="166" fontId="6" fillId="0" borderId="0" xfId="57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5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9" fillId="0" borderId="0" xfId="57" applyNumberFormat="1" applyFont="1" applyAlignment="1">
      <alignment/>
    </xf>
    <xf numFmtId="0" fontId="8" fillId="0" borderId="0" xfId="0" applyFont="1" applyAlignment="1">
      <alignment/>
    </xf>
    <xf numFmtId="3" fontId="8" fillId="0" borderId="0" xfId="43" applyNumberFormat="1" applyFont="1" applyAlignment="1">
      <alignment/>
    </xf>
    <xf numFmtId="164" fontId="6" fillId="0" borderId="0" xfId="43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66" fontId="4" fillId="0" borderId="0" xfId="0" applyNumberFormat="1" applyFont="1" applyAlignment="1">
      <alignment/>
    </xf>
    <xf numFmtId="0" fontId="6" fillId="0" borderId="8" xfId="57" applyNumberFormat="1" applyFont="1" applyBorder="1" applyAlignment="1">
      <alignment horizontal="center"/>
    </xf>
    <xf numFmtId="0" fontId="4" fillId="0" borderId="0" xfId="57" applyNumberFormat="1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7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20.57421875" style="1" customWidth="1"/>
    <col min="2" max="2" width="9.7109375" style="2" customWidth="1"/>
    <col min="3" max="3" width="7.8515625" style="2" customWidth="1"/>
    <col min="4" max="4" width="9.28125" style="2" customWidth="1"/>
    <col min="5" max="5" width="0.9921875" style="1" customWidth="1"/>
    <col min="6" max="6" width="9.8515625" style="2" customWidth="1"/>
    <col min="7" max="7" width="8.8515625" style="2" customWidth="1"/>
    <col min="8" max="8" width="9.140625" style="2" customWidth="1"/>
    <col min="9" max="9" width="1.421875" style="1" customWidth="1"/>
    <col min="10" max="10" width="9.28125" style="2" customWidth="1"/>
    <col min="11" max="11" width="9.140625" style="2" customWidth="1"/>
    <col min="12" max="12" width="9.00390625" style="2" customWidth="1"/>
    <col min="13" max="13" width="0.9921875" style="1" customWidth="1"/>
    <col min="14" max="14" width="9.7109375" style="2" customWidth="1"/>
    <col min="15" max="15" width="8.28125" style="2" customWidth="1"/>
    <col min="16" max="16" width="9.140625" style="2" customWidth="1"/>
    <col min="17" max="17" width="1.7109375" style="1" customWidth="1"/>
    <col min="18" max="18" width="10.00390625" style="2" customWidth="1"/>
    <col min="19" max="19" width="8.7109375" style="2" customWidth="1"/>
    <col min="20" max="20" width="9.140625" style="2" customWidth="1"/>
    <col min="21" max="82" width="9.140625" style="1" customWidth="1"/>
    <col min="83" max="83" width="5.140625" style="1" customWidth="1"/>
    <col min="84" max="86" width="9.140625" style="1" customWidth="1"/>
    <col min="87" max="87" width="24.7109375" style="1" customWidth="1"/>
    <col min="88" max="96" width="9.140625" style="1" customWidth="1"/>
    <col min="97" max="97" width="25.7109375" style="1" customWidth="1"/>
    <col min="98" max="102" width="9.140625" style="1" customWidth="1"/>
    <col min="103" max="103" width="6.140625" style="1" customWidth="1"/>
    <col min="104" max="118" width="9.140625" style="1" customWidth="1"/>
    <col min="119" max="119" width="24.00390625" style="1" customWidth="1"/>
    <col min="120" max="120" width="9.140625" style="1" customWidth="1"/>
    <col min="121" max="121" width="9.421875" style="1" customWidth="1"/>
    <col min="122" max="122" width="9.140625" style="1" customWidth="1"/>
    <col min="123" max="123" width="21.7109375" style="1" customWidth="1"/>
    <col min="124" max="134" width="9.140625" style="1" customWidth="1"/>
    <col min="135" max="135" width="5.8515625" style="1" customWidth="1"/>
    <col min="136" max="136" width="9.140625" style="1" customWidth="1"/>
    <col min="137" max="137" width="25.57421875" style="1" customWidth="1"/>
    <col min="138" max="16384" width="9.140625" style="1" customWidth="1"/>
  </cols>
  <sheetData>
    <row r="1" spans="1:20" ht="11.25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1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11.25">
      <c r="A3" s="1" t="s">
        <v>38</v>
      </c>
    </row>
    <row r="4" ht="11.25">
      <c r="A4" s="3" t="s">
        <v>53</v>
      </c>
    </row>
    <row r="5" ht="11.25">
      <c r="A5" s="3"/>
    </row>
    <row r="6" spans="2:16" ht="11.25">
      <c r="B6" s="41" t="s">
        <v>51</v>
      </c>
      <c r="C6" s="41"/>
      <c r="D6" s="41"/>
      <c r="E6" s="41"/>
      <c r="F6" s="41"/>
      <c r="G6" s="41"/>
      <c r="H6" s="41"/>
      <c r="J6" s="41" t="s">
        <v>52</v>
      </c>
      <c r="K6" s="41"/>
      <c r="L6" s="41"/>
      <c r="M6" s="41"/>
      <c r="N6" s="41"/>
      <c r="O6" s="41"/>
      <c r="P6" s="41"/>
    </row>
    <row r="7" spans="2:20" ht="11.25">
      <c r="B7" s="39" t="s">
        <v>43</v>
      </c>
      <c r="C7" s="39"/>
      <c r="D7" s="39"/>
      <c r="F7" s="39" t="s">
        <v>44</v>
      </c>
      <c r="G7" s="39"/>
      <c r="H7" s="39"/>
      <c r="J7" s="39" t="s">
        <v>45</v>
      </c>
      <c r="K7" s="39"/>
      <c r="L7" s="39"/>
      <c r="N7" s="39" t="s">
        <v>35</v>
      </c>
      <c r="O7" s="39"/>
      <c r="P7" s="39"/>
      <c r="R7" s="39" t="s">
        <v>46</v>
      </c>
      <c r="S7" s="39"/>
      <c r="T7" s="39"/>
    </row>
    <row r="8" spans="2:18" ht="6.75" customHeight="1">
      <c r="B8" s="4" t="s">
        <v>38</v>
      </c>
      <c r="F8" s="4" t="s">
        <v>38</v>
      </c>
      <c r="J8" s="5"/>
      <c r="N8" s="4" t="s">
        <v>38</v>
      </c>
      <c r="R8" s="4" t="s">
        <v>38</v>
      </c>
    </row>
    <row r="9" spans="1:22" ht="11.25">
      <c r="A9" s="3" t="s">
        <v>0</v>
      </c>
      <c r="B9" s="6" t="s">
        <v>40</v>
      </c>
      <c r="C9" s="6" t="s">
        <v>27</v>
      </c>
      <c r="D9" s="6" t="s">
        <v>42</v>
      </c>
      <c r="E9" s="3"/>
      <c r="F9" s="6" t="s">
        <v>40</v>
      </c>
      <c r="G9" s="7" t="s">
        <v>27</v>
      </c>
      <c r="H9" s="6" t="s">
        <v>42</v>
      </c>
      <c r="I9" s="3"/>
      <c r="J9" s="6" t="s">
        <v>40</v>
      </c>
      <c r="K9" s="7" t="s">
        <v>27</v>
      </c>
      <c r="L9" s="6" t="s">
        <v>42</v>
      </c>
      <c r="M9" s="3"/>
      <c r="N9" s="6" t="s">
        <v>40</v>
      </c>
      <c r="O9" s="6" t="s">
        <v>50</v>
      </c>
      <c r="P9" s="6" t="s">
        <v>42</v>
      </c>
      <c r="Q9" s="3"/>
      <c r="R9" s="6" t="s">
        <v>40</v>
      </c>
      <c r="S9" s="6" t="s">
        <v>50</v>
      </c>
      <c r="T9" s="6" t="s">
        <v>42</v>
      </c>
      <c r="U9" s="3"/>
      <c r="V9" s="3"/>
    </row>
    <row r="10" spans="1:22" ht="11.25">
      <c r="A10" s="3"/>
      <c r="B10" s="6" t="s">
        <v>41</v>
      </c>
      <c r="C10" s="6"/>
      <c r="D10" s="6"/>
      <c r="E10" s="3"/>
      <c r="F10" s="6" t="s">
        <v>41</v>
      </c>
      <c r="G10" s="7"/>
      <c r="H10" s="7"/>
      <c r="I10" s="3"/>
      <c r="J10" s="6" t="s">
        <v>41</v>
      </c>
      <c r="K10" s="7"/>
      <c r="L10" s="7"/>
      <c r="M10" s="3"/>
      <c r="N10" s="6" t="s">
        <v>41</v>
      </c>
      <c r="O10" s="7"/>
      <c r="P10" s="7"/>
      <c r="Q10" s="3"/>
      <c r="R10" s="6" t="s">
        <v>41</v>
      </c>
      <c r="S10" s="8"/>
      <c r="T10" s="8"/>
      <c r="U10" s="3"/>
      <c r="V10" s="3"/>
    </row>
    <row r="11" spans="1:20" ht="11.25">
      <c r="A11" s="1" t="s">
        <v>1</v>
      </c>
      <c r="B11" s="2">
        <v>0</v>
      </c>
      <c r="C11" s="2">
        <v>1</v>
      </c>
      <c r="D11" s="2">
        <v>0</v>
      </c>
      <c r="F11" s="2">
        <v>0</v>
      </c>
      <c r="G11" s="2">
        <v>0</v>
      </c>
      <c r="H11" s="2">
        <v>0</v>
      </c>
      <c r="J11" s="2">
        <v>0</v>
      </c>
      <c r="K11" s="2">
        <v>1</v>
      </c>
      <c r="L11" s="2">
        <v>0</v>
      </c>
      <c r="M11" s="33"/>
      <c r="N11" s="2">
        <v>0</v>
      </c>
      <c r="O11" s="2">
        <v>0</v>
      </c>
      <c r="P11" s="2">
        <v>0</v>
      </c>
      <c r="R11" s="2">
        <f>+B11+F11</f>
        <v>0</v>
      </c>
      <c r="S11" s="2">
        <f aca="true" t="shared" si="0" ref="S11:S23">+C11+G11</f>
        <v>1</v>
      </c>
      <c r="T11" s="2">
        <f aca="true" t="shared" si="1" ref="T11:T23">+D11+H11</f>
        <v>0</v>
      </c>
    </row>
    <row r="12" spans="1:20" ht="11.25">
      <c r="A12" s="1" t="s">
        <v>2</v>
      </c>
      <c r="B12" s="2">
        <v>0</v>
      </c>
      <c r="C12" s="2">
        <v>0</v>
      </c>
      <c r="D12" s="2">
        <v>0</v>
      </c>
      <c r="F12" s="2">
        <v>1</v>
      </c>
      <c r="G12" s="2">
        <v>0</v>
      </c>
      <c r="H12" s="2">
        <v>0</v>
      </c>
      <c r="J12" s="2">
        <v>1</v>
      </c>
      <c r="K12" s="2">
        <v>0</v>
      </c>
      <c r="L12" s="2">
        <v>0</v>
      </c>
      <c r="M12" s="33"/>
      <c r="N12" s="2">
        <v>0</v>
      </c>
      <c r="O12" s="2">
        <v>0</v>
      </c>
      <c r="P12" s="2">
        <v>0</v>
      </c>
      <c r="R12" s="2">
        <f aca="true" t="shared" si="2" ref="R12:R23">+B12+F12</f>
        <v>1</v>
      </c>
      <c r="S12" s="2">
        <f t="shared" si="0"/>
        <v>0</v>
      </c>
      <c r="T12" s="2">
        <f t="shared" si="1"/>
        <v>0</v>
      </c>
    </row>
    <row r="13" spans="1:20" ht="11.25">
      <c r="A13" s="1" t="s">
        <v>3</v>
      </c>
      <c r="B13" s="2">
        <v>0</v>
      </c>
      <c r="C13" s="2">
        <v>2</v>
      </c>
      <c r="D13" s="2">
        <v>0</v>
      </c>
      <c r="F13" s="2">
        <v>1</v>
      </c>
      <c r="G13" s="2">
        <v>0</v>
      </c>
      <c r="H13" s="2">
        <v>1</v>
      </c>
      <c r="J13" s="2">
        <v>1</v>
      </c>
      <c r="K13" s="2">
        <v>2</v>
      </c>
      <c r="L13" s="2">
        <v>1</v>
      </c>
      <c r="M13" s="33"/>
      <c r="N13" s="2">
        <v>0</v>
      </c>
      <c r="O13" s="2">
        <v>0</v>
      </c>
      <c r="P13" s="2">
        <v>0</v>
      </c>
      <c r="R13" s="2">
        <f t="shared" si="2"/>
        <v>1</v>
      </c>
      <c r="S13" s="2">
        <f t="shared" si="0"/>
        <v>2</v>
      </c>
      <c r="T13" s="2">
        <f t="shared" si="1"/>
        <v>1</v>
      </c>
    </row>
    <row r="14" spans="1:20" ht="11.25">
      <c r="A14" s="1" t="s">
        <v>4</v>
      </c>
      <c r="B14" s="2">
        <v>3</v>
      </c>
      <c r="C14" s="2">
        <v>4</v>
      </c>
      <c r="D14" s="2">
        <v>0</v>
      </c>
      <c r="F14" s="2">
        <v>0</v>
      </c>
      <c r="G14" s="2">
        <v>1</v>
      </c>
      <c r="H14" s="2">
        <v>0</v>
      </c>
      <c r="J14" s="2">
        <v>3</v>
      </c>
      <c r="K14" s="2">
        <v>4</v>
      </c>
      <c r="L14" s="2">
        <v>0</v>
      </c>
      <c r="M14" s="33"/>
      <c r="N14" s="2">
        <v>0</v>
      </c>
      <c r="O14" s="2">
        <v>1</v>
      </c>
      <c r="P14" s="2">
        <v>0</v>
      </c>
      <c r="R14" s="2">
        <f t="shared" si="2"/>
        <v>3</v>
      </c>
      <c r="S14" s="2">
        <f t="shared" si="0"/>
        <v>5</v>
      </c>
      <c r="T14" s="2">
        <f t="shared" si="1"/>
        <v>0</v>
      </c>
    </row>
    <row r="15" spans="1:20" ht="11.25">
      <c r="A15" s="1" t="s">
        <v>5</v>
      </c>
      <c r="B15" s="2">
        <v>6</v>
      </c>
      <c r="C15" s="2">
        <v>15</v>
      </c>
      <c r="D15" s="2">
        <v>2</v>
      </c>
      <c r="F15" s="2">
        <v>6</v>
      </c>
      <c r="G15" s="2">
        <v>5</v>
      </c>
      <c r="H15" s="2">
        <v>3</v>
      </c>
      <c r="J15" s="2">
        <v>11</v>
      </c>
      <c r="K15" s="2">
        <v>17</v>
      </c>
      <c r="L15" s="2">
        <v>4</v>
      </c>
      <c r="M15" s="33"/>
      <c r="N15" s="2">
        <v>1</v>
      </c>
      <c r="O15" s="2">
        <v>3</v>
      </c>
      <c r="P15" s="2">
        <v>1</v>
      </c>
      <c r="R15" s="2">
        <f t="shared" si="2"/>
        <v>12</v>
      </c>
      <c r="S15" s="2">
        <f t="shared" si="0"/>
        <v>20</v>
      </c>
      <c r="T15" s="2">
        <f t="shared" si="1"/>
        <v>5</v>
      </c>
    </row>
    <row r="16" spans="1:20" ht="11.25">
      <c r="A16" s="1" t="s">
        <v>6</v>
      </c>
      <c r="B16" s="2">
        <v>15</v>
      </c>
      <c r="C16" s="2">
        <v>25</v>
      </c>
      <c r="D16" s="2">
        <v>13</v>
      </c>
      <c r="F16" s="2">
        <v>9</v>
      </c>
      <c r="G16" s="2">
        <v>16</v>
      </c>
      <c r="H16" s="2">
        <v>12</v>
      </c>
      <c r="J16" s="2">
        <v>21</v>
      </c>
      <c r="K16" s="2">
        <v>37</v>
      </c>
      <c r="L16" s="2">
        <v>20</v>
      </c>
      <c r="M16" s="33"/>
      <c r="N16" s="2">
        <v>3</v>
      </c>
      <c r="O16" s="2">
        <v>4</v>
      </c>
      <c r="P16" s="2">
        <v>5</v>
      </c>
      <c r="R16" s="2">
        <f t="shared" si="2"/>
        <v>24</v>
      </c>
      <c r="S16" s="2">
        <f t="shared" si="0"/>
        <v>41</v>
      </c>
      <c r="T16" s="2">
        <f t="shared" si="1"/>
        <v>25</v>
      </c>
    </row>
    <row r="17" spans="1:20" ht="11.25">
      <c r="A17" s="1" t="s">
        <v>7</v>
      </c>
      <c r="B17" s="2">
        <v>32</v>
      </c>
      <c r="C17" s="2">
        <v>23</v>
      </c>
      <c r="D17" s="2">
        <v>27</v>
      </c>
      <c r="F17" s="2">
        <v>30</v>
      </c>
      <c r="G17" s="2">
        <v>26</v>
      </c>
      <c r="H17" s="2">
        <v>27</v>
      </c>
      <c r="J17" s="2">
        <v>55</v>
      </c>
      <c r="K17" s="2">
        <v>44</v>
      </c>
      <c r="L17" s="2">
        <v>48</v>
      </c>
      <c r="M17" s="33"/>
      <c r="N17" s="2">
        <v>7</v>
      </c>
      <c r="O17" s="2">
        <v>5</v>
      </c>
      <c r="P17" s="2">
        <v>6</v>
      </c>
      <c r="R17" s="2">
        <f t="shared" si="2"/>
        <v>62</v>
      </c>
      <c r="S17" s="2">
        <f t="shared" si="0"/>
        <v>49</v>
      </c>
      <c r="T17" s="2">
        <f t="shared" si="1"/>
        <v>54</v>
      </c>
    </row>
    <row r="18" spans="1:20" ht="11.25">
      <c r="A18" s="1" t="s">
        <v>8</v>
      </c>
      <c r="B18" s="2">
        <v>17</v>
      </c>
      <c r="C18" s="2">
        <v>6</v>
      </c>
      <c r="D18" s="2">
        <v>25</v>
      </c>
      <c r="F18" s="2">
        <v>22</v>
      </c>
      <c r="G18" s="2">
        <v>17</v>
      </c>
      <c r="H18" s="2">
        <v>19</v>
      </c>
      <c r="J18" s="2">
        <v>35</v>
      </c>
      <c r="K18" s="2">
        <v>22</v>
      </c>
      <c r="L18" s="2">
        <v>41</v>
      </c>
      <c r="M18" s="33"/>
      <c r="N18" s="2">
        <v>4</v>
      </c>
      <c r="O18" s="2">
        <v>1</v>
      </c>
      <c r="P18" s="2">
        <v>3</v>
      </c>
      <c r="R18" s="2">
        <f t="shared" si="2"/>
        <v>39</v>
      </c>
      <c r="S18" s="2">
        <f t="shared" si="0"/>
        <v>23</v>
      </c>
      <c r="T18" s="2">
        <f t="shared" si="1"/>
        <v>44</v>
      </c>
    </row>
    <row r="19" spans="1:20" ht="11.25">
      <c r="A19" s="1" t="s">
        <v>9</v>
      </c>
      <c r="B19" s="2">
        <v>3</v>
      </c>
      <c r="C19" s="2">
        <v>0</v>
      </c>
      <c r="D19" s="2">
        <v>9</v>
      </c>
      <c r="F19" s="2">
        <v>0</v>
      </c>
      <c r="G19" s="2">
        <v>4</v>
      </c>
      <c r="H19" s="2">
        <v>7</v>
      </c>
      <c r="J19" s="2">
        <v>3</v>
      </c>
      <c r="K19" s="2">
        <v>3</v>
      </c>
      <c r="L19" s="2">
        <v>16</v>
      </c>
      <c r="M19" s="33"/>
      <c r="N19" s="2">
        <v>0</v>
      </c>
      <c r="O19" s="2">
        <v>1</v>
      </c>
      <c r="P19" s="2">
        <v>0</v>
      </c>
      <c r="R19" s="2">
        <f t="shared" si="2"/>
        <v>3</v>
      </c>
      <c r="S19" s="2">
        <f t="shared" si="0"/>
        <v>4</v>
      </c>
      <c r="T19" s="2">
        <f t="shared" si="1"/>
        <v>16</v>
      </c>
    </row>
    <row r="20" spans="1:20" ht="11.25">
      <c r="A20" s="1" t="s">
        <v>10</v>
      </c>
      <c r="B20" s="2">
        <v>0</v>
      </c>
      <c r="C20" s="2">
        <v>0</v>
      </c>
      <c r="D20" s="2">
        <v>0</v>
      </c>
      <c r="F20" s="2">
        <v>0</v>
      </c>
      <c r="G20" s="2">
        <v>0</v>
      </c>
      <c r="H20" s="2">
        <v>0</v>
      </c>
      <c r="J20" s="2">
        <v>0</v>
      </c>
      <c r="K20" s="2">
        <v>0</v>
      </c>
      <c r="L20" s="2">
        <v>0</v>
      </c>
      <c r="M20" s="33"/>
      <c r="N20" s="2">
        <v>0</v>
      </c>
      <c r="O20" s="2">
        <v>0</v>
      </c>
      <c r="P20" s="2">
        <v>0</v>
      </c>
      <c r="R20" s="2">
        <f t="shared" si="2"/>
        <v>0</v>
      </c>
      <c r="S20" s="2">
        <f t="shared" si="0"/>
        <v>0</v>
      </c>
      <c r="T20" s="2">
        <f t="shared" si="1"/>
        <v>0</v>
      </c>
    </row>
    <row r="21" spans="1:20" ht="11.25">
      <c r="A21" s="1" t="s">
        <v>11</v>
      </c>
      <c r="B21" s="2">
        <v>0</v>
      </c>
      <c r="C21" s="2">
        <v>0</v>
      </c>
      <c r="D21" s="2">
        <v>0</v>
      </c>
      <c r="F21" s="2">
        <v>0</v>
      </c>
      <c r="G21" s="2">
        <v>0</v>
      </c>
      <c r="H21" s="2">
        <v>0</v>
      </c>
      <c r="J21" s="2">
        <v>0</v>
      </c>
      <c r="K21" s="2">
        <v>0</v>
      </c>
      <c r="L21" s="2">
        <v>0</v>
      </c>
      <c r="M21" s="33"/>
      <c r="N21" s="2">
        <v>0</v>
      </c>
      <c r="O21" s="2">
        <v>0</v>
      </c>
      <c r="P21" s="2">
        <v>0</v>
      </c>
      <c r="R21" s="2">
        <f t="shared" si="2"/>
        <v>0</v>
      </c>
      <c r="S21" s="2">
        <f t="shared" si="0"/>
        <v>0</v>
      </c>
      <c r="T21" s="2">
        <f t="shared" si="1"/>
        <v>0</v>
      </c>
    </row>
    <row r="22" spans="1:20" ht="11.25">
      <c r="A22" s="1" t="s">
        <v>12</v>
      </c>
      <c r="B22" s="2">
        <v>0</v>
      </c>
      <c r="C22" s="2">
        <v>0</v>
      </c>
      <c r="D22" s="2">
        <v>0</v>
      </c>
      <c r="F22" s="2">
        <v>0</v>
      </c>
      <c r="G22" s="2">
        <v>0</v>
      </c>
      <c r="H22" s="2">
        <v>0</v>
      </c>
      <c r="J22" s="2">
        <v>0</v>
      </c>
      <c r="K22" s="2">
        <v>0</v>
      </c>
      <c r="L22" s="2">
        <v>0</v>
      </c>
      <c r="M22" s="33"/>
      <c r="N22" s="2">
        <v>0</v>
      </c>
      <c r="O22" s="2">
        <v>0</v>
      </c>
      <c r="P22" s="2">
        <v>0</v>
      </c>
      <c r="R22" s="2">
        <f t="shared" si="2"/>
        <v>0</v>
      </c>
      <c r="S22" s="2">
        <f t="shared" si="0"/>
        <v>0</v>
      </c>
      <c r="T22" s="2">
        <f t="shared" si="1"/>
        <v>0</v>
      </c>
    </row>
    <row r="23" spans="1:20" ht="11.25">
      <c r="A23" s="1" t="s">
        <v>13</v>
      </c>
      <c r="B23" s="2">
        <v>32</v>
      </c>
      <c r="C23" s="2">
        <v>32</v>
      </c>
      <c r="D23" s="2">
        <v>32</v>
      </c>
      <c r="F23" s="2">
        <v>17</v>
      </c>
      <c r="G23" s="2">
        <v>17</v>
      </c>
      <c r="H23" s="2">
        <v>17</v>
      </c>
      <c r="J23" s="2">
        <v>40</v>
      </c>
      <c r="K23" s="2">
        <v>40</v>
      </c>
      <c r="L23" s="2">
        <v>40</v>
      </c>
      <c r="M23" s="33"/>
      <c r="N23" s="2">
        <v>9</v>
      </c>
      <c r="O23" s="2">
        <v>9</v>
      </c>
      <c r="P23" s="2">
        <v>9</v>
      </c>
      <c r="R23" s="2">
        <f t="shared" si="2"/>
        <v>49</v>
      </c>
      <c r="S23" s="2">
        <f t="shared" si="0"/>
        <v>49</v>
      </c>
      <c r="T23" s="2">
        <f t="shared" si="1"/>
        <v>49</v>
      </c>
    </row>
    <row r="24" spans="1:25" ht="11.25">
      <c r="A24" s="3" t="s">
        <v>14</v>
      </c>
      <c r="B24" s="9">
        <f>SUM(B11:B23)</f>
        <v>108</v>
      </c>
      <c r="C24" s="9">
        <f>SUM(C11:C23)</f>
        <v>108</v>
      </c>
      <c r="D24" s="9">
        <f>SUM(D11:D23)</f>
        <v>108</v>
      </c>
      <c r="E24" s="10"/>
      <c r="F24" s="9">
        <f>SUM(F11:F23)</f>
        <v>86</v>
      </c>
      <c r="G24" s="9">
        <f>SUM(G11:G23)</f>
        <v>86</v>
      </c>
      <c r="H24" s="9">
        <f>SUM(H11:H23)</f>
        <v>86</v>
      </c>
      <c r="I24" s="10" t="s">
        <v>28</v>
      </c>
      <c r="J24" s="9">
        <f>SUM(J11:J23)</f>
        <v>170</v>
      </c>
      <c r="K24" s="9">
        <f>SUM(K11:K23)</f>
        <v>170</v>
      </c>
      <c r="L24" s="9">
        <f>SUM(L11:L23)</f>
        <v>170</v>
      </c>
      <c r="M24" s="34"/>
      <c r="N24" s="9">
        <f>SUM(N11:N23)</f>
        <v>24</v>
      </c>
      <c r="O24" s="9">
        <f>SUM(O11:O23)</f>
        <v>24</v>
      </c>
      <c r="P24" s="9">
        <f>SUM(P11:P23)</f>
        <v>24</v>
      </c>
      <c r="Q24" s="10"/>
      <c r="R24" s="9">
        <f>SUM(R11:R23)</f>
        <v>194</v>
      </c>
      <c r="S24" s="9">
        <f>SUM(S11:S23)</f>
        <v>194</v>
      </c>
      <c r="T24" s="9">
        <f>SUM(T11:T23)</f>
        <v>194</v>
      </c>
      <c r="U24" s="11"/>
      <c r="V24" s="11"/>
      <c r="W24" s="11"/>
      <c r="X24" s="11"/>
      <c r="Y24" s="11"/>
    </row>
    <row r="25" spans="4:20" ht="11.25">
      <c r="D25" s="31"/>
      <c r="G25" s="31"/>
      <c r="H25" s="31"/>
      <c r="R25" s="31"/>
      <c r="S25" s="31"/>
      <c r="T25" s="31"/>
    </row>
    <row r="26" spans="1:41" s="14" customFormat="1" ht="11.25">
      <c r="A26" s="3" t="s">
        <v>15</v>
      </c>
      <c r="B26" s="12">
        <v>481.84</v>
      </c>
      <c r="C26" s="12">
        <v>515.66</v>
      </c>
      <c r="D26" s="12">
        <v>453.29</v>
      </c>
      <c r="E26" s="32"/>
      <c r="F26" s="12">
        <v>475.07</v>
      </c>
      <c r="G26" s="12">
        <v>470.43</v>
      </c>
      <c r="H26" s="12">
        <v>462.9</v>
      </c>
      <c r="I26" s="32"/>
      <c r="J26" s="12">
        <v>479.31</v>
      </c>
      <c r="K26" s="12">
        <v>494.15</v>
      </c>
      <c r="L26" s="12">
        <v>454.69</v>
      </c>
      <c r="M26" s="32"/>
      <c r="N26" s="12">
        <v>472.67</v>
      </c>
      <c r="O26" s="12">
        <v>494</v>
      </c>
      <c r="P26" s="12">
        <v>485.33</v>
      </c>
      <c r="Q26" s="13"/>
      <c r="R26" s="36">
        <v>478.62</v>
      </c>
      <c r="S26" s="38">
        <v>494.14</v>
      </c>
      <c r="T26" s="38">
        <v>457.86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5:20" ht="11.25">
      <c r="E27" s="33"/>
      <c r="I27" s="33"/>
      <c r="M27" s="33"/>
      <c r="R27" s="12"/>
      <c r="S27" s="12"/>
      <c r="T27" s="12"/>
    </row>
    <row r="28" spans="1:26" s="14" customFormat="1" ht="11.25">
      <c r="A28" s="3" t="s">
        <v>16</v>
      </c>
      <c r="B28" s="12"/>
      <c r="C28" s="12">
        <f>+B26+C26+D26</f>
        <v>1450.79</v>
      </c>
      <c r="D28" s="12"/>
      <c r="E28" s="32"/>
      <c r="F28" s="12"/>
      <c r="G28" s="12">
        <f>+F26+G26+H26</f>
        <v>1408.4</v>
      </c>
      <c r="H28" s="12"/>
      <c r="I28" s="32"/>
      <c r="J28" s="12"/>
      <c r="K28" s="12">
        <f>+J26+K26+L26</f>
        <v>1428.15</v>
      </c>
      <c r="L28" s="12"/>
      <c r="M28" s="32"/>
      <c r="N28" s="12"/>
      <c r="O28" s="12">
        <f>+N26+O26+P26</f>
        <v>1452</v>
      </c>
      <c r="P28" s="12"/>
      <c r="Q28" s="13"/>
      <c r="R28" s="12"/>
      <c r="S28" s="12">
        <f>+R26+S26+T26</f>
        <v>1430.62</v>
      </c>
      <c r="T28" s="7"/>
      <c r="U28" s="3"/>
      <c r="V28" s="3"/>
      <c r="W28" s="3"/>
      <c r="X28" s="3"/>
      <c r="Y28" s="3"/>
      <c r="Z28" s="3"/>
    </row>
    <row r="29" spans="1:26" ht="11.25">
      <c r="A29" s="15"/>
      <c r="B29" s="16"/>
      <c r="C29" s="16"/>
      <c r="D29" s="16"/>
      <c r="E29" s="17"/>
      <c r="F29" s="16"/>
      <c r="G29" s="16"/>
      <c r="H29" s="16"/>
      <c r="I29" s="17"/>
      <c r="J29" s="16"/>
      <c r="K29" s="16"/>
      <c r="L29" s="16"/>
      <c r="M29" s="17"/>
      <c r="N29" s="16"/>
      <c r="O29" s="16"/>
      <c r="P29" s="16"/>
      <c r="Q29" s="17"/>
      <c r="R29" s="16"/>
      <c r="S29" s="16"/>
      <c r="T29" s="18"/>
      <c r="U29" s="15"/>
      <c r="V29" s="15"/>
      <c r="W29" s="15"/>
      <c r="X29" s="15"/>
      <c r="Y29" s="15"/>
      <c r="Z29" s="15"/>
    </row>
    <row r="30" spans="1:26" ht="11.25">
      <c r="A30" s="15" t="s">
        <v>38</v>
      </c>
      <c r="B30" s="16"/>
      <c r="C30" s="16"/>
      <c r="D30" s="16"/>
      <c r="E30" s="17"/>
      <c r="F30" s="16"/>
      <c r="G30" s="16" t="s">
        <v>38</v>
      </c>
      <c r="H30" s="16"/>
      <c r="I30" s="17"/>
      <c r="J30" s="16"/>
      <c r="K30" s="16" t="s">
        <v>38</v>
      </c>
      <c r="L30" s="16"/>
      <c r="M30" s="17"/>
      <c r="N30" s="16"/>
      <c r="O30" s="16" t="s">
        <v>38</v>
      </c>
      <c r="P30" s="16"/>
      <c r="Q30" s="17"/>
      <c r="R30" s="16"/>
      <c r="S30" s="19" t="s">
        <v>38</v>
      </c>
      <c r="T30" s="18"/>
      <c r="U30" s="15"/>
      <c r="V30" s="15"/>
      <c r="W30" s="15"/>
      <c r="X30" s="15"/>
      <c r="Y30" s="15"/>
      <c r="Z30" s="15"/>
    </row>
    <row r="32" ht="11.25">
      <c r="A32" s="15" t="s">
        <v>48</v>
      </c>
    </row>
    <row r="33" ht="11.25">
      <c r="A33" s="15" t="s">
        <v>47</v>
      </c>
    </row>
    <row r="34" ht="11.25">
      <c r="A34" s="15" t="s">
        <v>38</v>
      </c>
    </row>
    <row r="35" ht="11.25">
      <c r="A35" s="20"/>
    </row>
    <row r="36" ht="11.25">
      <c r="A36" s="20"/>
    </row>
    <row r="37" ht="11.25">
      <c r="A37" s="20"/>
    </row>
    <row r="39" ht="11.25">
      <c r="A39" s="3" t="s">
        <v>17</v>
      </c>
    </row>
    <row r="40" ht="11.25">
      <c r="A40" s="3"/>
    </row>
    <row r="41" spans="1:26" ht="11.25">
      <c r="A41" s="3"/>
      <c r="B41" s="7" t="s">
        <v>38</v>
      </c>
      <c r="C41" s="7"/>
      <c r="D41" s="7"/>
      <c r="E41" s="3"/>
      <c r="F41" s="7"/>
      <c r="G41" s="7"/>
      <c r="H41" s="7"/>
      <c r="I41" s="3"/>
      <c r="J41" s="7"/>
      <c r="K41" s="7" t="s">
        <v>38</v>
      </c>
      <c r="L41" s="7"/>
      <c r="M41" s="3"/>
      <c r="N41" s="7"/>
      <c r="O41" s="7"/>
      <c r="P41" s="7"/>
      <c r="Q41" s="3"/>
      <c r="T41" s="7"/>
      <c r="U41" s="3"/>
      <c r="V41" s="3"/>
      <c r="W41" s="3"/>
      <c r="X41" s="3"/>
      <c r="Y41" s="3"/>
      <c r="Z41" s="3"/>
    </row>
    <row r="42" spans="1:26" ht="11.25">
      <c r="A42" s="3" t="s">
        <v>18</v>
      </c>
      <c r="B42" s="21" t="s">
        <v>49</v>
      </c>
      <c r="D42" s="7" t="s">
        <v>36</v>
      </c>
      <c r="E42" s="3"/>
      <c r="F42" s="7"/>
      <c r="G42" s="7"/>
      <c r="H42" s="7" t="s">
        <v>18</v>
      </c>
      <c r="K42" s="21" t="s">
        <v>49</v>
      </c>
      <c r="L42" s="7"/>
      <c r="M42" s="3"/>
      <c r="N42" s="7" t="s">
        <v>36</v>
      </c>
      <c r="P42" s="7"/>
      <c r="Q42" s="3"/>
      <c r="T42" s="7"/>
      <c r="U42" s="3"/>
      <c r="V42" s="3"/>
      <c r="W42" s="3"/>
      <c r="X42" s="3"/>
      <c r="Y42" s="3"/>
      <c r="Z42" s="3"/>
    </row>
    <row r="44" spans="1:16" ht="11.25">
      <c r="A44" s="1" t="s">
        <v>19</v>
      </c>
      <c r="B44" s="22">
        <v>26</v>
      </c>
      <c r="D44" s="23">
        <f>+(B44/($K$49-$K$48))*100</f>
        <v>24.761904761904763</v>
      </c>
      <c r="F44" s="24"/>
      <c r="H44" s="2" t="s">
        <v>29</v>
      </c>
      <c r="K44" s="2">
        <v>2</v>
      </c>
      <c r="M44" s="1" t="s">
        <v>25</v>
      </c>
      <c r="N44" s="23">
        <f>+(K44/($K$49-$K$48))*100</f>
        <v>1.9047619047619049</v>
      </c>
      <c r="P44" s="23"/>
    </row>
    <row r="45" spans="1:16" ht="11.25">
      <c r="A45" s="1" t="s">
        <v>20</v>
      </c>
      <c r="B45" s="22">
        <v>21</v>
      </c>
      <c r="D45" s="23">
        <f>+(B45/($K$49-$K$48))*100</f>
        <v>20</v>
      </c>
      <c r="E45" s="23"/>
      <c r="F45" s="24"/>
      <c r="H45" s="2" t="s">
        <v>30</v>
      </c>
      <c r="K45" s="2">
        <v>1</v>
      </c>
      <c r="M45" s="1" t="s">
        <v>25</v>
      </c>
      <c r="N45" s="23">
        <f>+(K45/($K$49-$K$48))*100</f>
        <v>0.9523809523809524</v>
      </c>
      <c r="P45" s="23"/>
    </row>
    <row r="46" spans="1:16" ht="11.25">
      <c r="A46" s="1" t="s">
        <v>21</v>
      </c>
      <c r="B46" s="22">
        <v>18</v>
      </c>
      <c r="D46" s="23">
        <f>+(B46/($K$49-$K$48))*100</f>
        <v>17.142857142857142</v>
      </c>
      <c r="F46" s="24"/>
      <c r="H46" s="2" t="s">
        <v>31</v>
      </c>
      <c r="K46" s="2">
        <v>0</v>
      </c>
      <c r="M46" s="1" t="s">
        <v>25</v>
      </c>
      <c r="N46" s="23">
        <f>+(K46/($K$49-$K$48))*100</f>
        <v>0</v>
      </c>
      <c r="P46" s="25"/>
    </row>
    <row r="47" spans="1:16" ht="11.25">
      <c r="A47" s="1" t="s">
        <v>22</v>
      </c>
      <c r="B47" s="22">
        <v>23</v>
      </c>
      <c r="D47" s="23">
        <f>+(B47/($K$49-$K$48))*100</f>
        <v>21.904761904761905</v>
      </c>
      <c r="F47" s="24"/>
      <c r="H47" s="2" t="s">
        <v>32</v>
      </c>
      <c r="K47" s="2">
        <v>1</v>
      </c>
      <c r="M47" s="1" t="s">
        <v>25</v>
      </c>
      <c r="N47" s="23">
        <f>+(K47/($K$49-$K$48))*100</f>
        <v>0.9523809523809524</v>
      </c>
      <c r="P47" s="23"/>
    </row>
    <row r="48" spans="1:16" ht="11.25">
      <c r="A48" s="1" t="s">
        <v>23</v>
      </c>
      <c r="B48" s="22">
        <v>10</v>
      </c>
      <c r="D48" s="23">
        <f>+(B48/($K$49-$K$48))*100</f>
        <v>9.523809523809524</v>
      </c>
      <c r="F48" s="24"/>
      <c r="H48" s="2" t="s">
        <v>33</v>
      </c>
      <c r="K48" s="2">
        <v>89</v>
      </c>
      <c r="M48" s="1" t="s">
        <v>26</v>
      </c>
      <c r="N48" s="23"/>
      <c r="P48" s="26"/>
    </row>
    <row r="49" spans="1:25" ht="11.25">
      <c r="A49" s="1" t="s">
        <v>24</v>
      </c>
      <c r="B49" s="22">
        <v>3</v>
      </c>
      <c r="D49" s="23">
        <f>+(B49/($K$49-$K$48))*100</f>
        <v>2.857142857142857</v>
      </c>
      <c r="F49" s="24"/>
      <c r="I49" s="3" t="s">
        <v>34</v>
      </c>
      <c r="K49" s="37">
        <f>SUM(K44:K48)+SUM(B44:B49)</f>
        <v>194</v>
      </c>
      <c r="L49" s="9"/>
      <c r="M49" s="13" t="s">
        <v>25</v>
      </c>
      <c r="N49" s="35">
        <f>SUM(N44:N48)+SUM(D44:D49)</f>
        <v>99.99999999999999</v>
      </c>
      <c r="P49" s="27"/>
      <c r="Q49" s="3"/>
      <c r="T49" s="7"/>
      <c r="U49" s="3"/>
      <c r="V49" s="3"/>
      <c r="W49" s="3"/>
      <c r="X49" s="3"/>
      <c r="Y49" s="3"/>
    </row>
    <row r="50" spans="2:25" ht="11.25">
      <c r="B50" s="22"/>
      <c r="D50" s="23"/>
      <c r="F50" s="24"/>
      <c r="I50" s="3"/>
      <c r="K50" s="9"/>
      <c r="L50" s="9"/>
      <c r="M50" s="13"/>
      <c r="N50" s="9"/>
      <c r="P50" s="27"/>
      <c r="Q50" s="3"/>
      <c r="T50" s="7"/>
      <c r="U50" s="3"/>
      <c r="V50" s="3"/>
      <c r="W50" s="3"/>
      <c r="X50" s="3"/>
      <c r="Y50" s="3"/>
    </row>
    <row r="52" s="2" customFormat="1" ht="11.25">
      <c r="A52" s="28" t="s">
        <v>55</v>
      </c>
    </row>
    <row r="53" s="2" customFormat="1" ht="11.25">
      <c r="A53" s="28"/>
    </row>
    <row r="54" spans="1:18" ht="11.25">
      <c r="A54" s="29" t="s">
        <v>37</v>
      </c>
      <c r="R54" s="30" t="s">
        <v>38</v>
      </c>
    </row>
    <row r="57" ht="11.25">
      <c r="A57" s="1" t="s">
        <v>38</v>
      </c>
    </row>
  </sheetData>
  <sheetProtection/>
  <mergeCells count="9">
    <mergeCell ref="R7:T7"/>
    <mergeCell ref="A1:T1"/>
    <mergeCell ref="A2:T2"/>
    <mergeCell ref="B6:H6"/>
    <mergeCell ref="J6:P6"/>
    <mergeCell ref="B7:D7"/>
    <mergeCell ref="F7:H7"/>
    <mergeCell ref="J7:L7"/>
    <mergeCell ref="N7:P7"/>
  </mergeCells>
  <printOptions horizontalCentered="1"/>
  <pageMargins left="0.17" right="0.17" top="0.56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2014-03-20T14:13:59Z</cp:lastPrinted>
  <dcterms:created xsi:type="dcterms:W3CDTF">1997-10-24T14:36:54Z</dcterms:created>
  <dcterms:modified xsi:type="dcterms:W3CDTF">2016-10-19T19:55:58Z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1575971054</vt:i4>
  </property>
  <property fmtid="{D5CDD505-2E9C-101B-9397-08002B2CF9AE}" pid="3" name="_EmailSubject">
    <vt:lpwstr>Tables for 2005-06 Factbook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