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5360" windowHeight="9405" tabRatio="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<sst xmlns="http://schemas.openxmlformats.org/spreadsheetml/2006/main" count="77" uniqueCount="37">
  <si>
    <t>RACE</t>
  </si>
  <si>
    <t xml:space="preserve">     Male</t>
  </si>
  <si>
    <t xml:space="preserve">     Female</t>
  </si>
  <si>
    <t xml:space="preserve">        Total</t>
  </si>
  <si>
    <t>AMERICAN INDIAN</t>
  </si>
  <si>
    <t>ASIAN</t>
  </si>
  <si>
    <t>HISPANIC</t>
  </si>
  <si>
    <t>NON-RESIDENT ALIEN</t>
  </si>
  <si>
    <t>CAUCASIAN</t>
  </si>
  <si>
    <t>TOTAL</t>
  </si>
  <si>
    <t xml:space="preserve">  </t>
  </si>
  <si>
    <t>GRAND TOTAL</t>
  </si>
  <si>
    <t xml:space="preserve">         UNDERGRADUATE</t>
  </si>
  <si>
    <t xml:space="preserve">   </t>
  </si>
  <si>
    <t xml:space="preserve">     FULL-</t>
  </si>
  <si>
    <t>GRADUATE</t>
  </si>
  <si>
    <t xml:space="preserve">     PART-</t>
  </si>
  <si>
    <t xml:space="preserve">       TIME</t>
  </si>
  <si>
    <t xml:space="preserve">     TOTAL</t>
  </si>
  <si>
    <t xml:space="preserve">        TIME</t>
  </si>
  <si>
    <t>------------------------------------------------</t>
  </si>
  <si>
    <t xml:space="preserve">      FULL-</t>
  </si>
  <si>
    <t xml:space="preserve">      PART-</t>
  </si>
  <si>
    <t xml:space="preserve">    --------------------------------------------</t>
  </si>
  <si>
    <t xml:space="preserve">     --------------------------</t>
  </si>
  <si>
    <t xml:space="preserve">             TOTAL</t>
  </si>
  <si>
    <t xml:space="preserve">        TOTAL</t>
  </si>
  <si>
    <t xml:space="preserve">       GRAND</t>
  </si>
  <si>
    <t>UNDERGRADUATE AND GRADUATE HEADCOUNT DEGREE CREDIT ENROLLMENT</t>
  </si>
  <si>
    <t>TABLE I-6</t>
  </si>
  <si>
    <t xml:space="preserve"> </t>
  </si>
  <si>
    <t xml:space="preserve"> Source:  Institutional Research Office files.</t>
  </si>
  <si>
    <t>UNKNOWN</t>
  </si>
  <si>
    <t>PACIFIC ISLANDER</t>
  </si>
  <si>
    <t>MULTIPLE RACES</t>
  </si>
  <si>
    <t>AFRICAN AMERICAN</t>
  </si>
  <si>
    <t>BY FULL-TIME, PART-TIME, RACE, AND SEX FOR SPRING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</si>
</sst>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2" fillId="0" borderId="0" applyNumberFormat="0" applyFill="0" applyBorder="0" applyAlignment="0" applyProtection="0"/>
    <xf numFmtId="2" fontId="0" fillId="0" borderId="0" applyFill="0" applyBorder="0" applyAlignment="0" applyProtection="0"/>
    <xf numFmtId="0" fontId="2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0" borderId="1" applyNumberFormat="0" applyAlignment="0" applyProtection="0"/>
    <xf numFmtId="0" fontId="26" fillId="0" borderId="4" applyNumberFormat="0" applyFill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0" fontId="28" fillId="27" borderId="6" applyNumberFormat="0" applyAlignment="0" applyProtection="0"/>
    <xf numFmtId="10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0" fontId="3" fillId="0" borderId="0" xfId="0" applyFont="1" applyFill="1" applyAlignment="1" quotePrefix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D70"/>
  <sheetViews>
    <sheetView tabSelected="1" showOutlineSymbols="0" zoomScalePageLayoutView="0" workbookViewId="0" topLeftCell="A1">
      <selection activeCell="A1" sqref="A1:M1"/>
    </sheetView>
  </sheetViews>
  <sheetFormatPr defaultColWidth="9.140625" defaultRowHeight="12.75"/>
  <cols>
    <col min="1" max="1" width="21.421875" style="9" customWidth="1"/>
    <col min="2" max="2" width="8.57421875" style="9" customWidth="1"/>
    <col min="3" max="3" width="8.421875" style="9" customWidth="1"/>
    <col min="4" max="4" width="8.57421875" style="9" customWidth="1"/>
    <col min="5" max="5" width="1.28515625" style="9" customWidth="1"/>
    <col min="6" max="6" width="8.421875" style="9" customWidth="1"/>
    <col min="7" max="7" width="8.57421875" style="9" customWidth="1"/>
    <col min="8" max="8" width="8.7109375" style="9" customWidth="1"/>
    <col min="9" max="9" width="1.8515625" style="9" customWidth="1"/>
    <col min="10" max="10" width="8.57421875" style="9" customWidth="1"/>
    <col min="11" max="11" width="9.00390625" style="9" customWidth="1"/>
    <col min="12" max="12" width="1.7109375" style="9" customWidth="1"/>
    <col min="13" max="13" width="8.7109375" style="9" customWidth="1"/>
    <col min="14" max="14" width="9.421875" style="9" customWidth="1"/>
    <col min="15" max="47" width="9.140625" style="9" customWidth="1"/>
    <col min="48" max="121" width="212.421875" style="9" customWidth="1"/>
    <col min="122" max="125" width="9.140625" style="9" customWidth="1"/>
    <col min="126" max="126" width="2.28125" style="9" customWidth="1"/>
    <col min="127" max="143" width="9.140625" style="9" customWidth="1"/>
    <col min="144" max="144" width="212.421875" style="9" customWidth="1"/>
    <col min="145" max="145" width="9.140625" style="9" customWidth="1"/>
    <col min="146" max="146" width="212.421875" style="9" customWidth="1"/>
    <col min="147" max="148" width="9.140625" style="9" customWidth="1"/>
    <col min="149" max="149" width="212.421875" style="9" customWidth="1"/>
    <col min="150" max="150" width="9.140625" style="9" customWidth="1"/>
    <col min="151" max="151" width="212.421875" style="9" customWidth="1"/>
    <col min="152" max="16384" width="9.140625" style="9" customWidth="1"/>
  </cols>
  <sheetData>
    <row r="1" spans="1:13" s="8" customFormat="1" ht="12.75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2.75">
      <c r="A2" s="18" t="s">
        <v>36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8" customFormat="1" ht="12.75">
      <c r="A3" s="18" t="s">
        <v>29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5" spans="1:6" s="8" customFormat="1" ht="12.75">
      <c r="A5" s="1"/>
      <c r="B5" s="9"/>
      <c r="C5" s="9"/>
      <c r="D5" s="10"/>
      <c r="E5" s="10"/>
      <c r="F5" s="10"/>
    </row>
    <row r="6" spans="1:12" ht="12.75">
      <c r="A6" s="8"/>
      <c r="B6" s="2" t="s">
        <v>12</v>
      </c>
      <c r="C6" s="2"/>
      <c r="D6" s="2"/>
      <c r="E6" s="2"/>
      <c r="F6" s="2"/>
      <c r="G6" s="2" t="s">
        <v>15</v>
      </c>
      <c r="H6" s="2"/>
      <c r="I6" s="2"/>
      <c r="J6" s="2" t="s">
        <v>25</v>
      </c>
      <c r="K6" s="2"/>
      <c r="L6" s="2"/>
    </row>
    <row r="7" spans="1:55" ht="12.75">
      <c r="A7" s="10"/>
      <c r="B7" s="11" t="s">
        <v>20</v>
      </c>
      <c r="C7" s="2"/>
      <c r="D7" s="2"/>
      <c r="E7" s="2"/>
      <c r="F7" s="12" t="s">
        <v>23</v>
      </c>
      <c r="G7" s="13"/>
      <c r="H7" s="13"/>
      <c r="I7" s="13"/>
      <c r="J7" s="11" t="s">
        <v>24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3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3"/>
    </row>
    <row r="8" spans="1:14" s="8" customFormat="1" ht="12.75">
      <c r="A8" s="13"/>
      <c r="B8" s="14" t="s">
        <v>14</v>
      </c>
      <c r="C8" s="14" t="s">
        <v>16</v>
      </c>
      <c r="D8" s="13"/>
      <c r="E8" s="13"/>
      <c r="F8" s="14" t="s">
        <v>21</v>
      </c>
      <c r="G8" s="14" t="s">
        <v>22</v>
      </c>
      <c r="H8" s="14"/>
      <c r="I8" s="14"/>
      <c r="J8" s="14" t="s">
        <v>21</v>
      </c>
      <c r="K8" s="14" t="s">
        <v>22</v>
      </c>
      <c r="L8" s="14"/>
      <c r="M8" s="14" t="s">
        <v>27</v>
      </c>
      <c r="N8" s="13"/>
    </row>
    <row r="9" spans="1:14" ht="12.75">
      <c r="A9" s="2" t="s">
        <v>0</v>
      </c>
      <c r="B9" s="4" t="s">
        <v>17</v>
      </c>
      <c r="C9" s="4" t="s">
        <v>19</v>
      </c>
      <c r="D9" s="4" t="s">
        <v>18</v>
      </c>
      <c r="E9" s="2"/>
      <c r="F9" s="4" t="s">
        <v>19</v>
      </c>
      <c r="G9" s="4" t="s">
        <v>19</v>
      </c>
      <c r="H9" s="4" t="s">
        <v>18</v>
      </c>
      <c r="I9" s="4"/>
      <c r="J9" s="4" t="s">
        <v>19</v>
      </c>
      <c r="K9" s="4" t="s">
        <v>19</v>
      </c>
      <c r="L9" s="4"/>
      <c r="M9" s="4" t="s">
        <v>26</v>
      </c>
      <c r="N9" s="2"/>
    </row>
    <row r="10" spans="1:14" s="8" customFormat="1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2.75">
      <c r="A11" s="13" t="s">
        <v>35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9" t="s">
        <v>1</v>
      </c>
      <c r="B12" s="15">
        <v>1314</v>
      </c>
      <c r="C12" s="15">
        <v>231</v>
      </c>
      <c r="D12" s="15">
        <f>B12+C12</f>
        <v>1545</v>
      </c>
      <c r="E12" s="15"/>
      <c r="F12" s="15">
        <v>51</v>
      </c>
      <c r="G12" s="15">
        <v>124</v>
      </c>
      <c r="H12" s="15">
        <f>F12+G12</f>
        <v>175</v>
      </c>
      <c r="I12" s="15"/>
      <c r="J12" s="15">
        <f aca="true" t="shared" si="0" ref="J12:K14">B12+F12</f>
        <v>1365</v>
      </c>
      <c r="K12" s="15">
        <f t="shared" si="0"/>
        <v>355</v>
      </c>
      <c r="L12" s="15"/>
      <c r="M12" s="15">
        <f>J12+K12</f>
        <v>1720</v>
      </c>
      <c r="N12" s="15"/>
    </row>
    <row r="13" spans="1:14" ht="12.75">
      <c r="A13" s="9" t="s">
        <v>2</v>
      </c>
      <c r="B13" s="15">
        <v>1754</v>
      </c>
      <c r="C13" s="15">
        <v>317</v>
      </c>
      <c r="D13" s="15">
        <f>B13+C13</f>
        <v>2071</v>
      </c>
      <c r="E13" s="15"/>
      <c r="F13" s="15">
        <v>151</v>
      </c>
      <c r="G13" s="15">
        <v>307</v>
      </c>
      <c r="H13" s="15">
        <f>F13+G13</f>
        <v>458</v>
      </c>
      <c r="I13" s="15"/>
      <c r="J13" s="15">
        <f t="shared" si="0"/>
        <v>1905</v>
      </c>
      <c r="K13" s="15">
        <f t="shared" si="0"/>
        <v>624</v>
      </c>
      <c r="L13" s="15"/>
      <c r="M13" s="15">
        <f>J13+K13</f>
        <v>2529</v>
      </c>
      <c r="N13" s="15"/>
    </row>
    <row r="14" spans="1:14" s="8" customFormat="1" ht="12.75">
      <c r="A14" s="10" t="s">
        <v>3</v>
      </c>
      <c r="B14" s="16">
        <f>SUM(B12:B13)</f>
        <v>3068</v>
      </c>
      <c r="C14" s="16">
        <f>SUM(C12:C13)</f>
        <v>548</v>
      </c>
      <c r="D14" s="16">
        <f>D12+D13</f>
        <v>3616</v>
      </c>
      <c r="E14" s="16"/>
      <c r="F14" s="16">
        <f>SUM(F12:F13)</f>
        <v>202</v>
      </c>
      <c r="G14" s="16">
        <f>SUM(G12:G13)</f>
        <v>431</v>
      </c>
      <c r="H14" s="16">
        <f>H12+H13</f>
        <v>633</v>
      </c>
      <c r="I14" s="16"/>
      <c r="J14" s="16">
        <f t="shared" si="0"/>
        <v>3270</v>
      </c>
      <c r="K14" s="16">
        <f t="shared" si="0"/>
        <v>979</v>
      </c>
      <c r="L14" s="16"/>
      <c r="M14" s="16">
        <f>J14+K14</f>
        <v>4249</v>
      </c>
      <c r="N14" s="5"/>
    </row>
    <row r="15" spans="2:14" s="8" customFormat="1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2.75">
      <c r="A16" s="2" t="s">
        <v>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2.75">
      <c r="A17" s="9" t="s">
        <v>1</v>
      </c>
      <c r="B17" s="15">
        <v>31</v>
      </c>
      <c r="C17" s="15">
        <v>2</v>
      </c>
      <c r="D17" s="15">
        <f>B17+C17</f>
        <v>33</v>
      </c>
      <c r="E17" s="15"/>
      <c r="F17" s="15">
        <v>0</v>
      </c>
      <c r="G17" s="15">
        <v>1</v>
      </c>
      <c r="H17" s="15">
        <f>F17+G17</f>
        <v>1</v>
      </c>
      <c r="I17" s="15"/>
      <c r="J17" s="15">
        <f aca="true" t="shared" si="1" ref="J17:K19">B17+F17</f>
        <v>31</v>
      </c>
      <c r="K17" s="15">
        <f t="shared" si="1"/>
        <v>3</v>
      </c>
      <c r="L17" s="15"/>
      <c r="M17" s="15">
        <f>J17+K17</f>
        <v>34</v>
      </c>
      <c r="N17" s="15"/>
    </row>
    <row r="18" spans="1:14" ht="12.75">
      <c r="A18" s="9" t="s">
        <v>2</v>
      </c>
      <c r="B18" s="15">
        <v>27</v>
      </c>
      <c r="C18" s="15">
        <v>9</v>
      </c>
      <c r="D18" s="15">
        <f>B18+C18</f>
        <v>36</v>
      </c>
      <c r="E18" s="15"/>
      <c r="F18" s="15">
        <v>1</v>
      </c>
      <c r="G18" s="15">
        <v>1</v>
      </c>
      <c r="H18" s="15">
        <f>F18+G18</f>
        <v>2</v>
      </c>
      <c r="I18" s="15"/>
      <c r="J18" s="15">
        <f t="shared" si="1"/>
        <v>28</v>
      </c>
      <c r="K18" s="15">
        <f t="shared" si="1"/>
        <v>10</v>
      </c>
      <c r="L18" s="15"/>
      <c r="M18" s="15">
        <f>J18+K18</f>
        <v>38</v>
      </c>
      <c r="N18" s="15"/>
    </row>
    <row r="19" spans="1:14" s="8" customFormat="1" ht="12.75">
      <c r="A19" s="10" t="s">
        <v>3</v>
      </c>
      <c r="B19" s="16">
        <f>SUM(B17:B18)</f>
        <v>58</v>
      </c>
      <c r="C19" s="16">
        <f>SUM(C17:C18)</f>
        <v>11</v>
      </c>
      <c r="D19" s="16">
        <f>D17+D18</f>
        <v>69</v>
      </c>
      <c r="E19" s="16"/>
      <c r="F19" s="16">
        <f>SUM(F17:F18)</f>
        <v>1</v>
      </c>
      <c r="G19" s="16">
        <f>SUM(G17:G18)</f>
        <v>2</v>
      </c>
      <c r="H19" s="16">
        <f>H17+H18</f>
        <v>3</v>
      </c>
      <c r="I19" s="16"/>
      <c r="J19" s="16">
        <f t="shared" si="1"/>
        <v>59</v>
      </c>
      <c r="K19" s="16">
        <f t="shared" si="1"/>
        <v>13</v>
      </c>
      <c r="L19" s="16"/>
      <c r="M19" s="16">
        <f>J19+K19</f>
        <v>72</v>
      </c>
      <c r="N19" s="16"/>
    </row>
    <row r="20" spans="2:14" s="8" customFormat="1" ht="12.7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2.75">
      <c r="A21" s="2" t="s">
        <v>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7"/>
      <c r="M21" s="15"/>
      <c r="N21" s="15"/>
    </row>
    <row r="22" spans="1:14" ht="12.75">
      <c r="A22" s="9" t="s">
        <v>1</v>
      </c>
      <c r="B22" s="15">
        <v>593</v>
      </c>
      <c r="C22" s="15">
        <v>98</v>
      </c>
      <c r="D22" s="15">
        <f>B22+C22</f>
        <v>691</v>
      </c>
      <c r="E22" s="15"/>
      <c r="F22" s="15">
        <v>21</v>
      </c>
      <c r="G22" s="15">
        <v>40</v>
      </c>
      <c r="H22" s="15">
        <f>F22+G22</f>
        <v>61</v>
      </c>
      <c r="I22" s="15"/>
      <c r="J22" s="15">
        <f aca="true" t="shared" si="2" ref="J22:K24">B22+F22</f>
        <v>614</v>
      </c>
      <c r="K22" s="15">
        <f t="shared" si="2"/>
        <v>138</v>
      </c>
      <c r="L22" s="15"/>
      <c r="M22" s="15">
        <f>J22+K22</f>
        <v>752</v>
      </c>
      <c r="N22" s="15"/>
    </row>
    <row r="23" spans="1:14" ht="12.75">
      <c r="A23" s="9" t="s">
        <v>2</v>
      </c>
      <c r="B23" s="15">
        <v>457</v>
      </c>
      <c r="C23" s="15">
        <v>100</v>
      </c>
      <c r="D23" s="15">
        <f>B23+C23</f>
        <v>557</v>
      </c>
      <c r="E23" s="15"/>
      <c r="F23" s="15">
        <v>32</v>
      </c>
      <c r="G23" s="15">
        <v>38</v>
      </c>
      <c r="H23" s="15">
        <f>F23+G23</f>
        <v>70</v>
      </c>
      <c r="I23" s="15"/>
      <c r="J23" s="15">
        <f t="shared" si="2"/>
        <v>489</v>
      </c>
      <c r="K23" s="15">
        <f t="shared" si="2"/>
        <v>138</v>
      </c>
      <c r="L23" s="15"/>
      <c r="M23" s="15">
        <f>J23+K23</f>
        <v>627</v>
      </c>
      <c r="N23" s="15"/>
    </row>
    <row r="24" spans="1:14" s="8" customFormat="1" ht="12.75">
      <c r="A24" s="10" t="s">
        <v>3</v>
      </c>
      <c r="B24" s="16">
        <f>SUM(B22:B23)</f>
        <v>1050</v>
      </c>
      <c r="C24" s="16">
        <f>SUM(C22:C23)</f>
        <v>198</v>
      </c>
      <c r="D24" s="16">
        <f>D22+D23</f>
        <v>1248</v>
      </c>
      <c r="E24" s="16"/>
      <c r="F24" s="16">
        <f>SUM(F22:F23)</f>
        <v>53</v>
      </c>
      <c r="G24" s="16">
        <f>SUM(G22:G23)</f>
        <v>78</v>
      </c>
      <c r="H24" s="16">
        <f>H22+H23</f>
        <v>131</v>
      </c>
      <c r="I24" s="16"/>
      <c r="J24" s="16">
        <f t="shared" si="2"/>
        <v>1103</v>
      </c>
      <c r="K24" s="16">
        <f t="shared" si="2"/>
        <v>276</v>
      </c>
      <c r="L24" s="7"/>
      <c r="M24" s="16">
        <f>J24+K24</f>
        <v>1379</v>
      </c>
      <c r="N24" s="5"/>
    </row>
    <row r="25" spans="2:14" s="8" customFormat="1" ht="12.7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2.75">
      <c r="A26" s="2" t="s">
        <v>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2.75">
      <c r="A27" s="9" t="s">
        <v>1</v>
      </c>
      <c r="B27" s="15">
        <v>819</v>
      </c>
      <c r="C27" s="15">
        <v>123</v>
      </c>
      <c r="D27" s="15">
        <f>B27+C27</f>
        <v>942</v>
      </c>
      <c r="E27" s="15"/>
      <c r="F27" s="15">
        <v>25</v>
      </c>
      <c r="G27" s="15">
        <v>49</v>
      </c>
      <c r="H27" s="15">
        <f>F27+G27</f>
        <v>74</v>
      </c>
      <c r="I27" s="15"/>
      <c r="J27" s="15">
        <f aca="true" t="shared" si="3" ref="J27:K29">B27+F27</f>
        <v>844</v>
      </c>
      <c r="K27" s="15">
        <f t="shared" si="3"/>
        <v>172</v>
      </c>
      <c r="L27" s="15"/>
      <c r="M27" s="15">
        <f>J27+K27</f>
        <v>1016</v>
      </c>
      <c r="N27" s="15"/>
    </row>
    <row r="28" spans="1:14" ht="12.75">
      <c r="A28" s="9" t="s">
        <v>2</v>
      </c>
      <c r="B28" s="15">
        <v>833</v>
      </c>
      <c r="C28" s="15">
        <v>152</v>
      </c>
      <c r="D28" s="15">
        <f>B28+C28</f>
        <v>985</v>
      </c>
      <c r="E28" s="15"/>
      <c r="F28" s="15">
        <v>47</v>
      </c>
      <c r="G28" s="15">
        <v>81</v>
      </c>
      <c r="H28" s="15">
        <f>F28+G28</f>
        <v>128</v>
      </c>
      <c r="I28" s="15"/>
      <c r="J28" s="15">
        <f t="shared" si="3"/>
        <v>880</v>
      </c>
      <c r="K28" s="15">
        <f t="shared" si="3"/>
        <v>233</v>
      </c>
      <c r="L28" s="15"/>
      <c r="M28" s="15">
        <f>J28+K28</f>
        <v>1113</v>
      </c>
      <c r="N28" s="15"/>
    </row>
    <row r="29" spans="1:14" s="8" customFormat="1" ht="12.75">
      <c r="A29" s="10" t="s">
        <v>3</v>
      </c>
      <c r="B29" s="16">
        <f>SUM(B27:B28)</f>
        <v>1652</v>
      </c>
      <c r="C29" s="16">
        <f>SUM(C27:C28)</f>
        <v>275</v>
      </c>
      <c r="D29" s="16">
        <f>D27+D28</f>
        <v>1927</v>
      </c>
      <c r="E29" s="16"/>
      <c r="F29" s="16">
        <f>SUM(F27:F28)</f>
        <v>72</v>
      </c>
      <c r="G29" s="16">
        <f>SUM(G27:G28)</f>
        <v>130</v>
      </c>
      <c r="H29" s="16">
        <f>H27+H28</f>
        <v>202</v>
      </c>
      <c r="I29" s="16"/>
      <c r="J29" s="16">
        <f t="shared" si="3"/>
        <v>1724</v>
      </c>
      <c r="K29" s="16">
        <f t="shared" si="3"/>
        <v>405</v>
      </c>
      <c r="L29" s="16"/>
      <c r="M29" s="16">
        <f>J29+K29</f>
        <v>2129</v>
      </c>
      <c r="N29" s="16"/>
    </row>
    <row r="30" spans="2:14" s="8" customFormat="1" ht="12.75">
      <c r="B30" s="5"/>
      <c r="C30" s="5"/>
      <c r="D30" s="5"/>
      <c r="E30" s="5"/>
      <c r="F30" s="5" t="s">
        <v>10</v>
      </c>
      <c r="G30" s="5"/>
      <c r="H30" s="5"/>
      <c r="I30" s="5"/>
      <c r="J30" s="5"/>
      <c r="K30" s="5"/>
      <c r="L30" s="5"/>
      <c r="M30" s="5"/>
      <c r="N30" s="5"/>
    </row>
    <row r="31" spans="1:14" ht="12.75">
      <c r="A31" s="2" t="s">
        <v>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2.75">
      <c r="A32" s="9" t="s">
        <v>1</v>
      </c>
      <c r="B32" s="15">
        <v>299</v>
      </c>
      <c r="C32" s="15">
        <v>25</v>
      </c>
      <c r="D32" s="15">
        <f>B32+C32</f>
        <v>324</v>
      </c>
      <c r="E32" s="15"/>
      <c r="F32" s="15">
        <v>530</v>
      </c>
      <c r="G32" s="15">
        <v>246</v>
      </c>
      <c r="H32" s="15">
        <f>F32+G32</f>
        <v>776</v>
      </c>
      <c r="I32" s="15"/>
      <c r="J32" s="15">
        <f aca="true" t="shared" si="4" ref="J32:K34">B32+F32</f>
        <v>829</v>
      </c>
      <c r="K32" s="15">
        <f t="shared" si="4"/>
        <v>271</v>
      </c>
      <c r="L32" s="15"/>
      <c r="M32" s="15">
        <f>J32+K32</f>
        <v>1100</v>
      </c>
      <c r="N32" s="15"/>
    </row>
    <row r="33" spans="1:14" ht="12.75">
      <c r="A33" s="9" t="s">
        <v>2</v>
      </c>
      <c r="B33" s="15">
        <v>174</v>
      </c>
      <c r="C33" s="15">
        <v>27</v>
      </c>
      <c r="D33" s="15">
        <f>B33+C33</f>
        <v>201</v>
      </c>
      <c r="E33" s="15"/>
      <c r="F33" s="15">
        <v>304</v>
      </c>
      <c r="G33" s="15">
        <v>119</v>
      </c>
      <c r="H33" s="15">
        <f>F33+G33</f>
        <v>423</v>
      </c>
      <c r="I33" s="15"/>
      <c r="J33" s="15">
        <f t="shared" si="4"/>
        <v>478</v>
      </c>
      <c r="K33" s="15">
        <f t="shared" si="4"/>
        <v>146</v>
      </c>
      <c r="L33" s="15"/>
      <c r="M33" s="15">
        <f>J33+K33</f>
        <v>624</v>
      </c>
      <c r="N33" s="15"/>
    </row>
    <row r="34" spans="1:14" ht="12.75">
      <c r="A34" s="10" t="s">
        <v>3</v>
      </c>
      <c r="B34" s="16">
        <f>SUM(B32:B33)</f>
        <v>473</v>
      </c>
      <c r="C34" s="16">
        <f>SUM(C32:C33)</f>
        <v>52</v>
      </c>
      <c r="D34" s="16">
        <f>D32+D33</f>
        <v>525</v>
      </c>
      <c r="E34" s="16"/>
      <c r="F34" s="16">
        <f>SUM(F32:F33)</f>
        <v>834</v>
      </c>
      <c r="G34" s="16">
        <f>SUM(G32:G33)</f>
        <v>365</v>
      </c>
      <c r="H34" s="16">
        <f>H32+H33</f>
        <v>1199</v>
      </c>
      <c r="I34" s="16"/>
      <c r="J34" s="16">
        <f t="shared" si="4"/>
        <v>1307</v>
      </c>
      <c r="K34" s="16">
        <f t="shared" si="4"/>
        <v>417</v>
      </c>
      <c r="L34" s="16"/>
      <c r="M34" s="16">
        <f>J34+K34</f>
        <v>1724</v>
      </c>
      <c r="N34" s="7"/>
    </row>
    <row r="35" spans="1:14" s="8" customFormat="1" ht="12.75">
      <c r="A35" s="10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.75">
      <c r="A36" s="2" t="s">
        <v>8</v>
      </c>
      <c r="B36" s="6"/>
      <c r="C36" s="6" t="s">
        <v>13</v>
      </c>
      <c r="D36" s="6"/>
      <c r="E36" s="6"/>
      <c r="F36" s="6"/>
      <c r="G36" s="6"/>
      <c r="H36" s="6"/>
      <c r="I36" s="6"/>
      <c r="J36" s="6"/>
      <c r="K36" s="6"/>
      <c r="L36" s="6"/>
      <c r="M36" s="15"/>
      <c r="N36" s="15"/>
    </row>
    <row r="37" spans="1:14" ht="12.75">
      <c r="A37" s="9" t="s">
        <v>1</v>
      </c>
      <c r="B37" s="15">
        <v>6042</v>
      </c>
      <c r="C37" s="15">
        <v>930</v>
      </c>
      <c r="D37" s="15">
        <f>B37+C37</f>
        <v>6972</v>
      </c>
      <c r="E37" s="15"/>
      <c r="F37" s="15">
        <v>385</v>
      </c>
      <c r="G37" s="15">
        <v>580</v>
      </c>
      <c r="H37" s="15">
        <f>F37+G37</f>
        <v>965</v>
      </c>
      <c r="I37" s="15"/>
      <c r="J37" s="15">
        <f aca="true" t="shared" si="5" ref="J37:K39">B37+F37</f>
        <v>6427</v>
      </c>
      <c r="K37" s="15">
        <f t="shared" si="5"/>
        <v>1510</v>
      </c>
      <c r="L37" s="15"/>
      <c r="M37" s="15">
        <f>J37+K37</f>
        <v>7937</v>
      </c>
      <c r="N37" s="15"/>
    </row>
    <row r="38" spans="1:14" ht="12.75">
      <c r="A38" s="9" t="s">
        <v>2</v>
      </c>
      <c r="B38" s="15">
        <v>4887</v>
      </c>
      <c r="C38" s="15">
        <v>843</v>
      </c>
      <c r="D38" s="15">
        <f>B38+C38</f>
        <v>5730</v>
      </c>
      <c r="E38" s="15"/>
      <c r="F38" s="15">
        <v>537</v>
      </c>
      <c r="G38" s="15">
        <v>987</v>
      </c>
      <c r="H38" s="15">
        <f>F38+G38</f>
        <v>1524</v>
      </c>
      <c r="I38" s="15"/>
      <c r="J38" s="15">
        <f t="shared" si="5"/>
        <v>5424</v>
      </c>
      <c r="K38" s="15">
        <f t="shared" si="5"/>
        <v>1830</v>
      </c>
      <c r="L38" s="15"/>
      <c r="M38" s="15">
        <f>J38+K38</f>
        <v>7254</v>
      </c>
      <c r="N38" s="15"/>
    </row>
    <row r="39" spans="1:47" s="8" customFormat="1" ht="12.75">
      <c r="A39" s="10" t="s">
        <v>3</v>
      </c>
      <c r="B39" s="16">
        <f>SUM(B37:B38)</f>
        <v>10929</v>
      </c>
      <c r="C39" s="16">
        <f>SUM(C37:C38)</f>
        <v>1773</v>
      </c>
      <c r="D39" s="16">
        <f>D37+D38</f>
        <v>12702</v>
      </c>
      <c r="E39" s="16"/>
      <c r="F39" s="16">
        <f>SUM(F37:F38)</f>
        <v>922</v>
      </c>
      <c r="G39" s="16">
        <f>SUM(G37:G38)</f>
        <v>1567</v>
      </c>
      <c r="H39" s="16">
        <f>H37+H38</f>
        <v>2489</v>
      </c>
      <c r="I39" s="16"/>
      <c r="J39" s="16">
        <f t="shared" si="5"/>
        <v>11851</v>
      </c>
      <c r="K39" s="16">
        <f t="shared" si="5"/>
        <v>3340</v>
      </c>
      <c r="L39" s="16"/>
      <c r="M39" s="16">
        <f>J39+K39</f>
        <v>15191</v>
      </c>
      <c r="N39" s="16"/>
      <c r="O39" s="10"/>
      <c r="P39" s="10"/>
      <c r="Q39" s="10"/>
      <c r="R39" s="10"/>
      <c r="S39" s="10"/>
      <c r="T39" s="10"/>
      <c r="U39" s="10"/>
      <c r="V39" s="9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</row>
    <row r="40" spans="2:14" s="8" customFormat="1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s="8" customFormat="1" ht="12.75">
      <c r="A41" s="13" t="s">
        <v>32</v>
      </c>
      <c r="B41" s="6"/>
      <c r="C41" s="6" t="s">
        <v>13</v>
      </c>
      <c r="D41" s="6"/>
      <c r="E41" s="6"/>
      <c r="F41" s="6"/>
      <c r="G41" s="6"/>
      <c r="H41" s="6"/>
      <c r="I41" s="6"/>
      <c r="J41" s="6"/>
      <c r="K41" s="6"/>
      <c r="L41" s="6"/>
      <c r="M41" s="15"/>
      <c r="N41" s="5"/>
    </row>
    <row r="42" spans="1:14" s="8" customFormat="1" ht="12.75">
      <c r="A42" s="9" t="s">
        <v>1</v>
      </c>
      <c r="B42" s="15">
        <v>238</v>
      </c>
      <c r="C42" s="15">
        <v>49</v>
      </c>
      <c r="D42" s="15">
        <f>B42+C42</f>
        <v>287</v>
      </c>
      <c r="E42" s="15"/>
      <c r="F42" s="15">
        <v>10</v>
      </c>
      <c r="G42" s="15">
        <v>29</v>
      </c>
      <c r="H42" s="15">
        <f>F42+G42</f>
        <v>39</v>
      </c>
      <c r="I42" s="15"/>
      <c r="J42" s="15">
        <f aca="true" t="shared" si="6" ref="J42:K44">B42+F42</f>
        <v>248</v>
      </c>
      <c r="K42" s="15">
        <f t="shared" si="6"/>
        <v>78</v>
      </c>
      <c r="L42" s="15"/>
      <c r="M42" s="15">
        <f>J42+K42</f>
        <v>326</v>
      </c>
      <c r="N42" s="5"/>
    </row>
    <row r="43" spans="1:14" s="8" customFormat="1" ht="12.75">
      <c r="A43" s="9" t="s">
        <v>2</v>
      </c>
      <c r="B43" s="15">
        <v>216</v>
      </c>
      <c r="C43" s="15">
        <v>53</v>
      </c>
      <c r="D43" s="15">
        <f>B43+C43</f>
        <v>269</v>
      </c>
      <c r="E43" s="15"/>
      <c r="F43" s="15">
        <v>17</v>
      </c>
      <c r="G43" s="15">
        <v>27</v>
      </c>
      <c r="H43" s="15">
        <f>F43+G43</f>
        <v>44</v>
      </c>
      <c r="I43" s="15"/>
      <c r="J43" s="15">
        <f t="shared" si="6"/>
        <v>233</v>
      </c>
      <c r="K43" s="15">
        <f t="shared" si="6"/>
        <v>80</v>
      </c>
      <c r="L43" s="15"/>
      <c r="M43" s="15">
        <f>J43+K43</f>
        <v>313</v>
      </c>
      <c r="N43" s="5"/>
    </row>
    <row r="44" spans="1:14" s="8" customFormat="1" ht="12.75">
      <c r="A44" s="10" t="s">
        <v>3</v>
      </c>
      <c r="B44" s="16">
        <f>SUM(B42:B43)</f>
        <v>454</v>
      </c>
      <c r="C44" s="16">
        <f>SUM(C42:C43)</f>
        <v>102</v>
      </c>
      <c r="D44" s="16">
        <f>D42+D43</f>
        <v>556</v>
      </c>
      <c r="E44" s="16"/>
      <c r="F44" s="16">
        <f>SUM(F42:F43)</f>
        <v>27</v>
      </c>
      <c r="G44" s="16">
        <f>SUM(G42:G43)</f>
        <v>56</v>
      </c>
      <c r="H44" s="16">
        <f>H42+H43</f>
        <v>83</v>
      </c>
      <c r="I44" s="16"/>
      <c r="J44" s="16">
        <f t="shared" si="6"/>
        <v>481</v>
      </c>
      <c r="K44" s="16">
        <f t="shared" si="6"/>
        <v>158</v>
      </c>
      <c r="L44" s="16"/>
      <c r="M44" s="16">
        <f>J44+K44</f>
        <v>639</v>
      </c>
      <c r="N44" s="5"/>
    </row>
    <row r="45" spans="2:14" s="8" customFormat="1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8" customFormat="1" ht="12.75">
      <c r="A46" s="13" t="s">
        <v>33</v>
      </c>
      <c r="B46" s="6"/>
      <c r="C46" s="6" t="s">
        <v>13</v>
      </c>
      <c r="D46" s="6"/>
      <c r="E46" s="6"/>
      <c r="F46" s="6"/>
      <c r="G46" s="6"/>
      <c r="H46" s="6"/>
      <c r="I46" s="6"/>
      <c r="J46" s="6"/>
      <c r="K46" s="6"/>
      <c r="L46" s="6"/>
      <c r="M46" s="15"/>
      <c r="N46" s="5"/>
    </row>
    <row r="47" spans="1:14" s="8" customFormat="1" ht="12.75">
      <c r="A47" s="9" t="s">
        <v>1</v>
      </c>
      <c r="B47" s="15">
        <v>15</v>
      </c>
      <c r="C47" s="15">
        <v>1</v>
      </c>
      <c r="D47" s="15">
        <f>B47+C47</f>
        <v>16</v>
      </c>
      <c r="E47" s="15"/>
      <c r="F47" s="15">
        <v>1</v>
      </c>
      <c r="G47" s="15">
        <v>0</v>
      </c>
      <c r="H47" s="15">
        <f>F47+G47</f>
        <v>1</v>
      </c>
      <c r="I47" s="15"/>
      <c r="J47" s="15">
        <f aca="true" t="shared" si="7" ref="J47:K49">B47+F47</f>
        <v>16</v>
      </c>
      <c r="K47" s="15">
        <f t="shared" si="7"/>
        <v>1</v>
      </c>
      <c r="L47" s="15"/>
      <c r="M47" s="15">
        <f>J47+K47</f>
        <v>17</v>
      </c>
      <c r="N47" s="5"/>
    </row>
    <row r="48" spans="1:14" s="8" customFormat="1" ht="12.75">
      <c r="A48" s="9" t="s">
        <v>2</v>
      </c>
      <c r="B48" s="15">
        <v>7</v>
      </c>
      <c r="C48" s="15">
        <v>1</v>
      </c>
      <c r="D48" s="15">
        <f>B48+C48</f>
        <v>8</v>
      </c>
      <c r="E48" s="15"/>
      <c r="F48" s="15">
        <v>0</v>
      </c>
      <c r="G48" s="15">
        <v>2</v>
      </c>
      <c r="H48" s="15">
        <f>F48+G48</f>
        <v>2</v>
      </c>
      <c r="I48" s="15"/>
      <c r="J48" s="15">
        <f t="shared" si="7"/>
        <v>7</v>
      </c>
      <c r="K48" s="15">
        <f t="shared" si="7"/>
        <v>3</v>
      </c>
      <c r="L48" s="15"/>
      <c r="M48" s="15">
        <f>J48+K48</f>
        <v>10</v>
      </c>
      <c r="N48" s="5"/>
    </row>
    <row r="49" spans="1:14" s="8" customFormat="1" ht="12.75">
      <c r="A49" s="10" t="s">
        <v>3</v>
      </c>
      <c r="B49" s="16">
        <f>SUM(B47:B48)</f>
        <v>22</v>
      </c>
      <c r="C49" s="16">
        <f>SUM(C47:C48)</f>
        <v>2</v>
      </c>
      <c r="D49" s="16">
        <f>D47+D48</f>
        <v>24</v>
      </c>
      <c r="E49" s="16"/>
      <c r="F49" s="16">
        <f>SUM(F47:F48)</f>
        <v>1</v>
      </c>
      <c r="G49" s="16">
        <f>SUM(G47:G48)</f>
        <v>2</v>
      </c>
      <c r="H49" s="16">
        <f>H47+H48</f>
        <v>3</v>
      </c>
      <c r="I49" s="16"/>
      <c r="J49" s="16">
        <f t="shared" si="7"/>
        <v>23</v>
      </c>
      <c r="K49" s="16">
        <f t="shared" si="7"/>
        <v>4</v>
      </c>
      <c r="L49" s="16"/>
      <c r="M49" s="16">
        <f>J49+K49</f>
        <v>27</v>
      </c>
      <c r="N49" s="5"/>
    </row>
    <row r="50" spans="2:14" s="8" customFormat="1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s="8" customFormat="1" ht="12.75">
      <c r="A51" s="13" t="s">
        <v>34</v>
      </c>
      <c r="B51" s="6"/>
      <c r="C51" s="6" t="s">
        <v>13</v>
      </c>
      <c r="D51" s="6"/>
      <c r="E51" s="6"/>
      <c r="F51" s="6"/>
      <c r="G51" s="6"/>
      <c r="H51" s="6"/>
      <c r="I51" s="6"/>
      <c r="J51" s="6"/>
      <c r="K51" s="6"/>
      <c r="L51" s="6"/>
      <c r="M51" s="15"/>
      <c r="N51" s="5"/>
    </row>
    <row r="52" spans="1:14" s="8" customFormat="1" ht="12.75">
      <c r="A52" s="9" t="s">
        <v>1</v>
      </c>
      <c r="B52" s="15">
        <v>352</v>
      </c>
      <c r="C52" s="15">
        <v>42</v>
      </c>
      <c r="D52" s="15">
        <f>B52+C52</f>
        <v>394</v>
      </c>
      <c r="E52" s="15"/>
      <c r="F52" s="15">
        <v>16</v>
      </c>
      <c r="G52" s="15">
        <v>13</v>
      </c>
      <c r="H52" s="15">
        <f>F52+G52</f>
        <v>29</v>
      </c>
      <c r="I52" s="15"/>
      <c r="J52" s="15">
        <f aca="true" t="shared" si="8" ref="J52:K54">B52+F52</f>
        <v>368</v>
      </c>
      <c r="K52" s="15">
        <f t="shared" si="8"/>
        <v>55</v>
      </c>
      <c r="L52" s="15"/>
      <c r="M52" s="15">
        <f>J52+K52</f>
        <v>423</v>
      </c>
      <c r="N52" s="5"/>
    </row>
    <row r="53" spans="1:14" s="8" customFormat="1" ht="12.75">
      <c r="A53" s="9" t="s">
        <v>2</v>
      </c>
      <c r="B53" s="15">
        <v>394</v>
      </c>
      <c r="C53" s="15">
        <v>36</v>
      </c>
      <c r="D53" s="15">
        <f>B53+C53</f>
        <v>430</v>
      </c>
      <c r="E53" s="15"/>
      <c r="F53" s="15">
        <v>15</v>
      </c>
      <c r="G53" s="15">
        <v>28</v>
      </c>
      <c r="H53" s="15">
        <f>F53+G53</f>
        <v>43</v>
      </c>
      <c r="I53" s="15"/>
      <c r="J53" s="15">
        <f t="shared" si="8"/>
        <v>409</v>
      </c>
      <c r="K53" s="15">
        <f t="shared" si="8"/>
        <v>64</v>
      </c>
      <c r="L53" s="15"/>
      <c r="M53" s="15">
        <f>J53+K53</f>
        <v>473</v>
      </c>
      <c r="N53" s="5"/>
    </row>
    <row r="54" spans="1:14" s="8" customFormat="1" ht="12.75">
      <c r="A54" s="10" t="s">
        <v>3</v>
      </c>
      <c r="B54" s="16">
        <f>SUM(B52:B53)</f>
        <v>746</v>
      </c>
      <c r="C54" s="16">
        <f>SUM(C52:C53)</f>
        <v>78</v>
      </c>
      <c r="D54" s="16">
        <f>D52+D53</f>
        <v>824</v>
      </c>
      <c r="E54" s="16"/>
      <c r="F54" s="16">
        <f>SUM(F52:F53)</f>
        <v>31</v>
      </c>
      <c r="G54" s="16">
        <f>SUM(G52:G53)</f>
        <v>41</v>
      </c>
      <c r="H54" s="16">
        <f>H52+H53</f>
        <v>72</v>
      </c>
      <c r="I54" s="16"/>
      <c r="J54" s="16">
        <f t="shared" si="8"/>
        <v>777</v>
      </c>
      <c r="K54" s="16">
        <f t="shared" si="8"/>
        <v>119</v>
      </c>
      <c r="L54" s="16"/>
      <c r="M54" s="16">
        <f>J54+K54</f>
        <v>896</v>
      </c>
      <c r="N54" s="5"/>
    </row>
    <row r="55" spans="2:14" s="8" customFormat="1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2.75">
      <c r="A56" s="2" t="s">
        <v>9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2.75">
      <c r="A57" s="9" t="s">
        <v>1</v>
      </c>
      <c r="B57" s="15">
        <f aca="true" t="shared" si="9" ref="B57:D58">B12+B17+B22+B27+B32+B37+B42+B47+B52</f>
        <v>9703</v>
      </c>
      <c r="C57" s="15">
        <f t="shared" si="9"/>
        <v>1501</v>
      </c>
      <c r="D57" s="15">
        <f t="shared" si="9"/>
        <v>11204</v>
      </c>
      <c r="E57" s="15"/>
      <c r="F57" s="15">
        <f aca="true" t="shared" si="10" ref="F57:H58">F12+F17+F22+F27+F32+F37+F42+F47+F52</f>
        <v>1039</v>
      </c>
      <c r="G57" s="15">
        <f t="shared" si="10"/>
        <v>1082</v>
      </c>
      <c r="H57" s="15">
        <f t="shared" si="10"/>
        <v>2121</v>
      </c>
      <c r="I57" s="15"/>
      <c r="J57" s="15">
        <f>J12+J17+J22+J27+J32+J37+J42+J47+J52</f>
        <v>10742</v>
      </c>
      <c r="K57" s="15">
        <f>K12+K17+K22+K27+K32+K37+K42+K47+K52</f>
        <v>2583</v>
      </c>
      <c r="L57" s="15"/>
      <c r="M57" s="15">
        <f>J57+K57</f>
        <v>13325</v>
      </c>
      <c r="N57" s="15"/>
    </row>
    <row r="58" spans="1:14" ht="12.75">
      <c r="A58" s="9" t="s">
        <v>2</v>
      </c>
      <c r="B58" s="15">
        <f t="shared" si="9"/>
        <v>8749</v>
      </c>
      <c r="C58" s="15">
        <f t="shared" si="9"/>
        <v>1538</v>
      </c>
      <c r="D58" s="15">
        <f t="shared" si="9"/>
        <v>10287</v>
      </c>
      <c r="E58" s="15"/>
      <c r="F58" s="15">
        <f t="shared" si="10"/>
        <v>1104</v>
      </c>
      <c r="G58" s="15">
        <f t="shared" si="10"/>
        <v>1590</v>
      </c>
      <c r="H58" s="15">
        <f t="shared" si="10"/>
        <v>2694</v>
      </c>
      <c r="I58" s="15"/>
      <c r="J58" s="15">
        <f>J13+J18+J23+J28+J33+J38+J43+J48+J53</f>
        <v>9853</v>
      </c>
      <c r="K58" s="15">
        <f>K13+K18+K23+K28+K33+K38+K43+K48+K53</f>
        <v>3128</v>
      </c>
      <c r="L58" s="15"/>
      <c r="M58" s="15">
        <f>J58+K58</f>
        <v>12981</v>
      </c>
      <c r="N58" s="15"/>
    </row>
    <row r="59" spans="1:14" ht="12.75">
      <c r="A59" s="9" t="s">
        <v>10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21" s="8" customFormat="1" ht="12.75">
      <c r="A60" s="13" t="s">
        <v>11</v>
      </c>
      <c r="B60" s="17">
        <f>B14+B19+B24+B29+B34+B39+B44+B49+B54</f>
        <v>18452</v>
      </c>
      <c r="C60" s="17">
        <f>C14+C19+C24+C29+C34+C39+C44+C49+C54</f>
        <v>3039</v>
      </c>
      <c r="D60" s="17">
        <f>+B60+C60</f>
        <v>21491</v>
      </c>
      <c r="E60" s="17"/>
      <c r="F60" s="17">
        <f>F14+F19+F24+F29+F34+F39+F44+F49+F54</f>
        <v>2143</v>
      </c>
      <c r="G60" s="17">
        <f>G14+G19+G24+G29+G34+G39+G44+G49+G54</f>
        <v>2672</v>
      </c>
      <c r="H60" s="17">
        <f>+F60+G60</f>
        <v>4815</v>
      </c>
      <c r="I60" s="17"/>
      <c r="J60" s="17">
        <f>J14+J19+J24+J29+J34+J39+J44+J49+J54</f>
        <v>20595</v>
      </c>
      <c r="K60" s="17">
        <f>K14+K19+K24+K29+K34+K39+K44+K49+K54</f>
        <v>5711</v>
      </c>
      <c r="L60" s="17"/>
      <c r="M60" s="17">
        <f>+J60+K60</f>
        <v>26306</v>
      </c>
      <c r="N60" s="17"/>
      <c r="O60" s="13"/>
      <c r="P60" s="13"/>
      <c r="Q60" s="13"/>
      <c r="R60" s="13"/>
      <c r="S60" s="13"/>
      <c r="T60" s="13"/>
      <c r="U60" s="13"/>
    </row>
    <row r="61" ht="12.75">
      <c r="H61" s="15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4" t="s">
        <v>30</v>
      </c>
    </row>
    <row r="63" spans="156:160" ht="12.75">
      <c r="EZ63" s="10"/>
      <c r="FA63" s="10"/>
      <c r="FB63" s="10"/>
      <c r="FC63" s="10"/>
      <c r="FD63" s="2"/>
    </row>
    <row r="65" ht="12.75">
      <c r="A65" s="9" t="s">
        <v>30</v>
      </c>
    </row>
    <row r="66" ht="12.75">
      <c r="A66" s="9" t="s">
        <v>30</v>
      </c>
    </row>
    <row r="67" ht="12.75">
      <c r="A67" s="9" t="s">
        <v>30</v>
      </c>
    </row>
    <row r="70" ht="12.75">
      <c r="A70" s="9" t="s">
        <v>31</v>
      </c>
    </row>
  </sheetData>
  <sheetProtection selectLockedCells="1" selectUnlockedCells="1"/>
  <mergeCells count="3">
    <mergeCell ref="A1:M1"/>
    <mergeCell ref="A3:M3"/>
    <mergeCell ref="A2:M2"/>
  </mergeCells>
  <printOptions horizontalCentered="1"/>
  <pageMargins left="0.25" right="0.25" top="0.3" bottom="0" header="0" footer="0"/>
  <pageSetup horizontalDpi="300" verticalDpi="3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2011-04-22T13:34:37Z</cp:lastPrinted>
  <dcterms:created xsi:type="dcterms:W3CDTF">1997-10-23T20:04:05Z</dcterms:created>
  <dcterms:modified xsi:type="dcterms:W3CDTF">2016-05-06T16:11:03Z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221379135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