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1" yWindow="810" windowWidth="15360" windowHeight="90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<sst xmlns="http://schemas.openxmlformats.org/spreadsheetml/2006/main" count="48" uniqueCount="29">
  <si>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HEADCOUNT</t>
  </si>
  <si>
    <t>CLASSIFICATION</t>
  </si>
  <si>
    <t>Undergraduate</t>
  </si>
  <si>
    <t xml:space="preserve">  Entering Freshmen</t>
  </si>
  <si>
    <t xml:space="preserve">  Other Freshmen</t>
  </si>
  <si>
    <t xml:space="preserve">    Subtotal</t>
  </si>
  <si>
    <t xml:space="preserve">  Sophomore </t>
  </si>
  <si>
    <t xml:space="preserve">  Junior</t>
  </si>
  <si>
    <t xml:space="preserve">  Senior</t>
  </si>
  <si>
    <t xml:space="preserve">  Special</t>
  </si>
  <si>
    <t>Undergraduate Total</t>
  </si>
  <si>
    <t>Graduate</t>
  </si>
  <si>
    <t xml:space="preserve">  Masters</t>
  </si>
  <si>
    <t xml:space="preserve">  Doctorate</t>
  </si>
  <si>
    <t xml:space="preserve">  Graduate Certificate</t>
  </si>
  <si>
    <t xml:space="preserve">  Post-Baccalaureate</t>
  </si>
  <si>
    <t>Graduate Total</t>
  </si>
  <si>
    <t>GRAND TOTAL</t>
  </si>
  <si>
    <t>% Increase by Year</t>
  </si>
  <si>
    <t>FULL-TIME EQUIVALENT</t>
  </si>
  <si>
    <t xml:space="preserve">  Sophomore</t>
  </si>
  <si>
    <t xml:space="preserve">Source:  Information from Institutional Research Office files. </t>
  </si>
  <si>
    <t xml:space="preserve">             </t>
  </si>
  <si>
    <t>DEGREE CREDIT HEADCOUNT AND FULL-TIME EQUIVALENT</t>
  </si>
  <si>
    <t xml:space="preserve">  Post-Master Cert.</t>
  </si>
  <si>
    <t xml:space="preserve"> </t>
  </si>
  <si>
    <t>Table I-1</t>
  </si>
  <si>
    <t xml:space="preserve">  Professional</t>
  </si>
  <si>
    <t>SPRING SEMESTER ENROLLMENTS BY CLASS, 2010-2016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</si>
</sst>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3" fontId="1" fillId="0" borderId="0" xfId="59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59" applyFont="1" applyFill="1" applyAlignment="1">
      <alignment/>
    </xf>
    <xf numFmtId="0" fontId="1" fillId="0" borderId="0" xfId="59" applyFont="1" applyFill="1" applyAlignment="1">
      <alignment/>
    </xf>
    <xf numFmtId="0" fontId="4" fillId="0" borderId="0" xfId="59" applyFont="1" applyFill="1" applyAlignment="1">
      <alignment/>
    </xf>
    <xf numFmtId="0" fontId="3" fillId="0" borderId="0" xfId="59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Alignment="1">
      <alignment horizontal="right"/>
    </xf>
    <xf numFmtId="3" fontId="0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165" fontId="3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0" fontId="4" fillId="0" borderId="0" xfId="59" applyFont="1" applyFill="1" applyAlignment="1">
      <alignment/>
    </xf>
    <xf numFmtId="3" fontId="0" fillId="0" borderId="0" xfId="59" applyNumberFormat="1" applyFont="1" applyFill="1" applyAlignment="1">
      <alignment/>
    </xf>
    <xf numFmtId="165" fontId="3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9" applyFont="1" applyFill="1" applyAlignment="1">
      <alignment/>
    </xf>
    <xf numFmtId="3" fontId="1" fillId="0" borderId="0" xfId="59" applyNumberFormat="1" applyFont="1" applyFill="1" applyAlignment="1">
      <alignment horizontal="center"/>
    </xf>
    <xf numFmtId="3" fontId="1" fillId="0" borderId="0" xfId="59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59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5"/>
  <sheetViews>
    <sheetView tabSelected="1" showOutlineSymbols="0" zoomScalePageLayoutView="0" workbookViewId="0" topLeftCell="A1">
      <selection activeCell="A1" sqref="A1:J1"/>
    </sheetView>
  </sheetViews>
  <sheetFormatPr defaultColWidth="9.140625" defaultRowHeight="12.75"/>
  <cols>
    <col min="1" max="1" width="25.421875" style="4" customWidth="1"/>
    <col min="2" max="2" width="1.57421875" style="4" customWidth="1"/>
    <col min="3" max="3" width="0" style="4" hidden="1" customWidth="1"/>
    <col min="4" max="8" width="9.140625" style="4" customWidth="1"/>
    <col min="9" max="9" width="9.140625" style="20" customWidth="1"/>
    <col min="10" max="208" width="9.140625" style="4" customWidth="1"/>
    <col min="209" max="209" width="0" style="4" hidden="1" customWidth="1"/>
    <col min="210" max="16384" width="9.140625" style="4" customWidth="1"/>
  </cols>
  <sheetData>
    <row r="1" spans="1:10" ht="12.75">
      <c r="A1" s="23" t="s">
        <v>28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2.7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5"/>
    </row>
    <row r="3" spans="1:10" ht="12.7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5"/>
    </row>
    <row r="4" spans="1:9" ht="12.75">
      <c r="A4" s="4" t="s">
        <v>25</v>
      </c>
      <c r="I4" s="15"/>
    </row>
    <row r="5" spans="1:9" ht="12.75">
      <c r="A5" s="5" t="s">
        <v>0</v>
      </c>
      <c r="B5" s="6"/>
      <c r="I5" s="15"/>
    </row>
    <row r="6" spans="1:9" ht="12.75">
      <c r="A6" s="6"/>
      <c r="B6" s="6"/>
      <c r="I6" s="15"/>
    </row>
    <row r="7" spans="1:10" ht="12.75">
      <c r="A7" s="7" t="s">
        <v>1</v>
      </c>
      <c r="B7" s="6"/>
      <c r="C7" s="7">
        <v>2001</v>
      </c>
      <c r="D7" s="16">
        <v>2010</v>
      </c>
      <c r="E7" s="16">
        <v>2011</v>
      </c>
      <c r="F7" s="16">
        <v>2012</v>
      </c>
      <c r="G7" s="16">
        <v>2013</v>
      </c>
      <c r="H7" s="16">
        <v>2014</v>
      </c>
      <c r="I7" s="16">
        <v>2015</v>
      </c>
      <c r="J7" s="16">
        <v>2016</v>
      </c>
    </row>
    <row r="8" ht="12.75">
      <c r="I8" s="4"/>
    </row>
    <row r="9" spans="1:9" ht="12.75">
      <c r="A9" s="8" t="s">
        <v>2</v>
      </c>
      <c r="B9" s="8"/>
      <c r="I9" s="4"/>
    </row>
    <row r="10" spans="1:10" ht="12.75">
      <c r="A10" s="4" t="s">
        <v>3</v>
      </c>
      <c r="C10" s="1">
        <v>74</v>
      </c>
      <c r="D10" s="17">
        <v>109</v>
      </c>
      <c r="E10" s="1">
        <v>124</v>
      </c>
      <c r="F10" s="1">
        <v>145</v>
      </c>
      <c r="G10" s="1">
        <v>141</v>
      </c>
      <c r="H10" s="1">
        <v>115</v>
      </c>
      <c r="I10" s="1">
        <v>153</v>
      </c>
      <c r="J10" s="1">
        <v>194</v>
      </c>
    </row>
    <row r="11" spans="1:10" ht="12.75">
      <c r="A11" s="4" t="s">
        <v>4</v>
      </c>
      <c r="C11" s="1">
        <v>2463</v>
      </c>
      <c r="D11" s="17">
        <v>3364</v>
      </c>
      <c r="E11" s="1">
        <v>3106</v>
      </c>
      <c r="F11" s="1">
        <v>3266</v>
      </c>
      <c r="G11" s="1">
        <v>3558</v>
      </c>
      <c r="H11" s="1">
        <v>3088</v>
      </c>
      <c r="I11" s="1">
        <v>3226</v>
      </c>
      <c r="J11" s="1">
        <v>3270</v>
      </c>
    </row>
    <row r="12" spans="1:10" ht="12.75">
      <c r="A12" s="8" t="s">
        <v>5</v>
      </c>
      <c r="B12" s="8"/>
      <c r="C12" s="2">
        <f>+C10+C11</f>
        <v>2537</v>
      </c>
      <c r="D12" s="13">
        <f>+D10+D11</f>
        <v>3473</v>
      </c>
      <c r="E12" s="13">
        <f>+E10+E11</f>
        <v>3230</v>
      </c>
      <c r="F12" s="13">
        <f>+F10+F11</f>
        <v>3411</v>
      </c>
      <c r="G12" s="13">
        <f>+G10+G11</f>
        <v>3699</v>
      </c>
      <c r="H12" s="13">
        <f>+H10+H11</f>
        <v>3203</v>
      </c>
      <c r="I12" s="13">
        <f>+I10+I11</f>
        <v>3379</v>
      </c>
      <c r="J12" s="13">
        <f>+J10+J11</f>
        <v>3464</v>
      </c>
    </row>
    <row r="13" spans="3:9" ht="12.75">
      <c r="C13" s="1"/>
      <c r="I13" s="4"/>
    </row>
    <row r="14" spans="1:10" ht="12.75">
      <c r="A14" s="4" t="s">
        <v>6</v>
      </c>
      <c r="C14" s="1">
        <v>2935</v>
      </c>
      <c r="D14" s="1">
        <v>4052</v>
      </c>
      <c r="E14" s="1">
        <v>4228</v>
      </c>
      <c r="F14" s="1">
        <v>4068</v>
      </c>
      <c r="G14" s="1">
        <v>4302</v>
      </c>
      <c r="H14" s="1">
        <v>4778</v>
      </c>
      <c r="I14" s="1">
        <v>4544</v>
      </c>
      <c r="J14" s="1">
        <v>4752</v>
      </c>
    </row>
    <row r="15" spans="1:10" ht="12.75">
      <c r="A15" s="4" t="s">
        <v>7</v>
      </c>
      <c r="C15" s="1">
        <v>3236</v>
      </c>
      <c r="D15" s="1">
        <v>4906</v>
      </c>
      <c r="E15" s="1">
        <v>5086</v>
      </c>
      <c r="F15" s="1">
        <v>5189</v>
      </c>
      <c r="G15" s="1">
        <v>5313</v>
      </c>
      <c r="H15" s="1">
        <v>5584</v>
      </c>
      <c r="I15" s="1">
        <v>6127</v>
      </c>
      <c r="J15" s="1">
        <v>5978</v>
      </c>
    </row>
    <row r="16" spans="1:10" ht="12.75">
      <c r="A16" s="4" t="s">
        <v>8</v>
      </c>
      <c r="C16" s="1">
        <v>3918</v>
      </c>
      <c r="D16" s="1">
        <v>5787</v>
      </c>
      <c r="E16" s="1">
        <v>6216</v>
      </c>
      <c r="F16" s="1">
        <v>6437</v>
      </c>
      <c r="G16" s="1">
        <v>6415</v>
      </c>
      <c r="H16" s="1">
        <v>6633</v>
      </c>
      <c r="I16" s="1">
        <v>6756</v>
      </c>
      <c r="J16" s="1">
        <v>7261</v>
      </c>
    </row>
    <row r="17" spans="1:10" ht="12.75">
      <c r="A17" s="4" t="s">
        <v>9</v>
      </c>
      <c r="C17" s="1">
        <v>861</v>
      </c>
      <c r="D17" s="1">
        <v>123</v>
      </c>
      <c r="E17" s="1">
        <v>79</v>
      </c>
      <c r="F17" s="1">
        <v>110</v>
      </c>
      <c r="G17" s="1">
        <v>81</v>
      </c>
      <c r="H17" s="1">
        <v>98</v>
      </c>
      <c r="I17" s="1">
        <v>78</v>
      </c>
      <c r="J17" s="1">
        <v>36</v>
      </c>
    </row>
    <row r="18" spans="1:10" ht="12.75">
      <c r="A18" s="8" t="s">
        <v>10</v>
      </c>
      <c r="B18" s="8"/>
      <c r="C18" s="2">
        <f>+C12+C14+C15+C16+C17</f>
        <v>13487</v>
      </c>
      <c r="D18" s="2">
        <f aca="true" t="shared" si="0" ref="D18:I18">SUM(D14:D17)+D12</f>
        <v>18341</v>
      </c>
      <c r="E18" s="2">
        <f t="shared" si="0"/>
        <v>18839</v>
      </c>
      <c r="F18" s="2">
        <f t="shared" si="0"/>
        <v>19215</v>
      </c>
      <c r="G18" s="2">
        <f t="shared" si="0"/>
        <v>19810</v>
      </c>
      <c r="H18" s="2">
        <f t="shared" si="0"/>
        <v>20296</v>
      </c>
      <c r="I18" s="2">
        <f t="shared" si="0"/>
        <v>20884</v>
      </c>
      <c r="J18" s="2">
        <f>SUM(J14:J17)+J12</f>
        <v>21491</v>
      </c>
    </row>
    <row r="19" spans="3:9" ht="12.75">
      <c r="C19" s="1"/>
      <c r="I19" s="4"/>
    </row>
    <row r="20" spans="1:9" ht="12.75">
      <c r="A20" s="8" t="s">
        <v>11</v>
      </c>
      <c r="C20" s="1"/>
      <c r="I20" s="4"/>
    </row>
    <row r="21" spans="1:10" ht="12.75">
      <c r="A21" s="4" t="s">
        <v>12</v>
      </c>
      <c r="C21" s="1">
        <v>1953</v>
      </c>
      <c r="D21" s="12">
        <v>2910</v>
      </c>
      <c r="E21" s="1">
        <v>2806</v>
      </c>
      <c r="F21" s="1">
        <v>2806</v>
      </c>
      <c r="G21" s="1">
        <v>2841</v>
      </c>
      <c r="H21" s="1">
        <v>2678</v>
      </c>
      <c r="I21" s="1">
        <v>2952</v>
      </c>
      <c r="J21" s="1">
        <v>3012</v>
      </c>
    </row>
    <row r="22" spans="1:10" ht="12.75">
      <c r="A22" s="4" t="s">
        <v>13</v>
      </c>
      <c r="C22" s="1">
        <v>171</v>
      </c>
      <c r="D22" s="12">
        <v>749</v>
      </c>
      <c r="E22" s="1">
        <v>796</v>
      </c>
      <c r="F22" s="1">
        <v>784</v>
      </c>
      <c r="G22" s="1">
        <v>801</v>
      </c>
      <c r="H22" s="1">
        <v>787</v>
      </c>
      <c r="I22" s="1">
        <v>808</v>
      </c>
      <c r="J22" s="1">
        <v>816</v>
      </c>
    </row>
    <row r="23" spans="1:10" ht="12.75">
      <c r="A23" s="4" t="s">
        <v>27</v>
      </c>
      <c r="C23" s="1"/>
      <c r="D23" s="12"/>
      <c r="E23" s="1"/>
      <c r="F23" s="1"/>
      <c r="G23" s="1"/>
      <c r="H23" s="1">
        <v>6</v>
      </c>
      <c r="I23" s="1">
        <v>11</v>
      </c>
      <c r="J23" s="1">
        <v>14</v>
      </c>
    </row>
    <row r="24" spans="1:10" ht="12.75">
      <c r="A24" s="4" t="s">
        <v>14</v>
      </c>
      <c r="C24" s="1">
        <v>131</v>
      </c>
      <c r="D24" s="12">
        <v>1106</v>
      </c>
      <c r="E24" s="1">
        <v>980</v>
      </c>
      <c r="F24" s="1">
        <v>868</v>
      </c>
      <c r="G24" s="1">
        <v>888</v>
      </c>
      <c r="H24" s="1">
        <v>843</v>
      </c>
      <c r="I24" s="1">
        <v>703</v>
      </c>
      <c r="J24" s="1">
        <v>697</v>
      </c>
    </row>
    <row r="25" spans="1:10" ht="12.75">
      <c r="A25" s="4" t="s">
        <v>15</v>
      </c>
      <c r="C25" s="1">
        <v>593</v>
      </c>
      <c r="D25" s="12">
        <v>364</v>
      </c>
      <c r="E25" s="1">
        <v>342</v>
      </c>
      <c r="F25" s="1">
        <v>278</v>
      </c>
      <c r="G25" s="1">
        <v>269</v>
      </c>
      <c r="H25" s="1">
        <v>205</v>
      </c>
      <c r="I25" s="1">
        <v>264</v>
      </c>
      <c r="J25" s="1">
        <v>228</v>
      </c>
    </row>
    <row r="26" spans="1:10" ht="12.75">
      <c r="A26" s="4" t="s">
        <v>24</v>
      </c>
      <c r="C26" s="1">
        <v>0</v>
      </c>
      <c r="D26" s="12">
        <v>0</v>
      </c>
      <c r="E26" s="1">
        <v>0</v>
      </c>
      <c r="F26" s="1">
        <v>0</v>
      </c>
      <c r="G26" s="1">
        <v>0</v>
      </c>
      <c r="H26" s="1">
        <v>0</v>
      </c>
      <c r="I26" s="1">
        <v>26</v>
      </c>
      <c r="J26" s="1">
        <v>48</v>
      </c>
    </row>
    <row r="27" spans="1:10" ht="12.75">
      <c r="A27" s="8" t="s">
        <v>16</v>
      </c>
      <c r="B27" s="8"/>
      <c r="C27" s="2">
        <f>+C21+C22+C24+C25</f>
        <v>2848</v>
      </c>
      <c r="D27" s="13">
        <f aca="true" t="shared" si="1" ref="D27:I27">SUM(D21:D26)</f>
        <v>5129</v>
      </c>
      <c r="E27" s="13">
        <f t="shared" si="1"/>
        <v>4924</v>
      </c>
      <c r="F27" s="13">
        <f t="shared" si="1"/>
        <v>4736</v>
      </c>
      <c r="G27" s="13">
        <f t="shared" si="1"/>
        <v>4799</v>
      </c>
      <c r="H27" s="13">
        <f t="shared" si="1"/>
        <v>4519</v>
      </c>
      <c r="I27" s="13">
        <f t="shared" si="1"/>
        <v>4764</v>
      </c>
      <c r="J27" s="13">
        <f>SUM(J21:J26)</f>
        <v>4815</v>
      </c>
    </row>
    <row r="28" spans="3:9" ht="12.75">
      <c r="C28" s="1"/>
      <c r="I28" s="4"/>
    </row>
    <row r="29" spans="1:10" ht="12.75">
      <c r="A29" s="6" t="s">
        <v>17</v>
      </c>
      <c r="B29" s="6"/>
      <c r="C29" s="3">
        <f>+C18+C27</f>
        <v>16335</v>
      </c>
      <c r="D29" s="3">
        <f aca="true" t="shared" si="2" ref="D29:I29">+D18+D27</f>
        <v>23470</v>
      </c>
      <c r="E29" s="3">
        <f t="shared" si="2"/>
        <v>23763</v>
      </c>
      <c r="F29" s="3">
        <f t="shared" si="2"/>
        <v>23951</v>
      </c>
      <c r="G29" s="3">
        <f t="shared" si="2"/>
        <v>24609</v>
      </c>
      <c r="H29" s="3">
        <f t="shared" si="2"/>
        <v>24815</v>
      </c>
      <c r="I29" s="3">
        <f t="shared" si="2"/>
        <v>25648</v>
      </c>
      <c r="J29" s="3">
        <f>+J18+J27</f>
        <v>26306</v>
      </c>
    </row>
    <row r="30" spans="3:9" ht="12.75">
      <c r="C30" s="1"/>
      <c r="I30" s="4"/>
    </row>
    <row r="31" spans="1:10" s="10" customFormat="1" ht="12.75">
      <c r="A31" s="10" t="s">
        <v>18</v>
      </c>
      <c r="C31" s="10">
        <v>3.2</v>
      </c>
      <c r="D31" s="18">
        <v>5.1</v>
      </c>
      <c r="E31" s="18">
        <f>+((E29-D29)/D29)*100</f>
        <v>1.248402215594376</v>
      </c>
      <c r="F31" s="18">
        <f>+((F29-E29)/E29)*100</f>
        <v>0.7911458990868157</v>
      </c>
      <c r="G31" s="18">
        <f>+((G29-F29)/F29)*100</f>
        <v>2.74727568786272</v>
      </c>
      <c r="H31" s="18">
        <f>+((H29-G29)/G29)*100</f>
        <v>0.8370921207688244</v>
      </c>
      <c r="I31" s="18">
        <f>+((I29-H29)/H29)*100</f>
        <v>3.3568406205923838</v>
      </c>
      <c r="J31" s="18">
        <f>+((J29-I29)/I29)*100</f>
        <v>2.565502183406114</v>
      </c>
    </row>
    <row r="32" ht="12.75">
      <c r="I32" s="4"/>
    </row>
    <row r="33" ht="12.75">
      <c r="I33" s="4"/>
    </row>
    <row r="34" spans="1:9" ht="12.75">
      <c r="A34" s="5" t="s">
        <v>19</v>
      </c>
      <c r="B34" s="8"/>
      <c r="I34" s="4"/>
    </row>
    <row r="35" ht="12.75">
      <c r="I35" s="4"/>
    </row>
    <row r="36" spans="1:10" ht="12.75">
      <c r="A36" s="7" t="s">
        <v>1</v>
      </c>
      <c r="B36" s="6"/>
      <c r="C36" s="7">
        <v>2001</v>
      </c>
      <c r="D36" s="16">
        <v>2010</v>
      </c>
      <c r="E36" s="16">
        <v>2011</v>
      </c>
      <c r="F36" s="16">
        <v>2012</v>
      </c>
      <c r="G36" s="16">
        <v>2013</v>
      </c>
      <c r="H36" s="16">
        <v>2014</v>
      </c>
      <c r="I36" s="16">
        <v>2015</v>
      </c>
      <c r="J36" s="16">
        <v>2016</v>
      </c>
    </row>
    <row r="37" ht="12.75">
      <c r="I37" s="4"/>
    </row>
    <row r="38" spans="1:9" ht="12.75">
      <c r="A38" s="8" t="s">
        <v>2</v>
      </c>
      <c r="B38" s="8"/>
      <c r="I38" s="4"/>
    </row>
    <row r="39" spans="1:10" ht="12.75">
      <c r="A39" s="4" t="s">
        <v>3</v>
      </c>
      <c r="C39" s="1">
        <v>68</v>
      </c>
      <c r="D39" s="17">
        <v>107.75</v>
      </c>
      <c r="E39" s="1">
        <v>121.25</v>
      </c>
      <c r="F39" s="1">
        <v>143.75</v>
      </c>
      <c r="G39" s="1">
        <v>139.25</v>
      </c>
      <c r="H39" s="1">
        <v>114.5</v>
      </c>
      <c r="I39" s="1">
        <v>152.75</v>
      </c>
      <c r="J39" s="1">
        <v>190.75</v>
      </c>
    </row>
    <row r="40" spans="1:10" ht="12.75">
      <c r="A40" s="4" t="s">
        <v>4</v>
      </c>
      <c r="C40" s="1">
        <v>2356</v>
      </c>
      <c r="D40" s="17">
        <v>3295.5</v>
      </c>
      <c r="E40" s="1">
        <v>3036.25</v>
      </c>
      <c r="F40" s="1">
        <v>3217.75</v>
      </c>
      <c r="G40" s="1">
        <v>3506.25</v>
      </c>
      <c r="H40" s="1">
        <v>3027</v>
      </c>
      <c r="I40" s="1">
        <v>3178.25</v>
      </c>
      <c r="J40" s="1">
        <v>3231.75</v>
      </c>
    </row>
    <row r="41" spans="1:10" ht="12.75">
      <c r="A41" s="8" t="s">
        <v>5</v>
      </c>
      <c r="B41" s="8"/>
      <c r="C41" s="2">
        <f>+C39+C40</f>
        <v>2424</v>
      </c>
      <c r="D41" s="9">
        <f aca="true" t="shared" si="3" ref="D41:I41">SUM(D39:D40)</f>
        <v>3403.25</v>
      </c>
      <c r="E41" s="9">
        <f t="shared" si="3"/>
        <v>3157.5</v>
      </c>
      <c r="F41" s="9">
        <f t="shared" si="3"/>
        <v>3361.5</v>
      </c>
      <c r="G41" s="9">
        <f t="shared" si="3"/>
        <v>3645.5</v>
      </c>
      <c r="H41" s="9">
        <f t="shared" si="3"/>
        <v>3141.5</v>
      </c>
      <c r="I41" s="9">
        <f t="shared" si="3"/>
        <v>3331</v>
      </c>
      <c r="J41" s="9">
        <f>SUM(J39:J40)</f>
        <v>3422.5</v>
      </c>
    </row>
    <row r="42" spans="3:9" ht="12.75">
      <c r="C42" s="1"/>
      <c r="I42" s="4"/>
    </row>
    <row r="43" spans="1:10" ht="12.75">
      <c r="A43" s="4" t="s">
        <v>20</v>
      </c>
      <c r="C43" s="1">
        <v>2717</v>
      </c>
      <c r="D43" s="1">
        <v>3863</v>
      </c>
      <c r="E43" s="1">
        <v>4052.5</v>
      </c>
      <c r="F43" s="1">
        <v>3900</v>
      </c>
      <c r="G43" s="1">
        <v>4128.75</v>
      </c>
      <c r="H43" s="1">
        <v>4584.5</v>
      </c>
      <c r="I43" s="1">
        <v>4351.75</v>
      </c>
      <c r="J43" s="1">
        <v>4570.25</v>
      </c>
    </row>
    <row r="44" spans="1:10" ht="12.75">
      <c r="A44" s="4" t="s">
        <v>7</v>
      </c>
      <c r="C44" s="1">
        <v>2877</v>
      </c>
      <c r="D44" s="1">
        <v>4560.5</v>
      </c>
      <c r="E44" s="1">
        <v>4722</v>
      </c>
      <c r="F44" s="1">
        <v>4822.5</v>
      </c>
      <c r="G44" s="1">
        <v>4924</v>
      </c>
      <c r="H44" s="1">
        <v>5200</v>
      </c>
      <c r="I44" s="1">
        <v>5735</v>
      </c>
      <c r="J44" s="1">
        <v>5612</v>
      </c>
    </row>
    <row r="45" spans="1:10" ht="12.75">
      <c r="A45" s="4" t="s">
        <v>8</v>
      </c>
      <c r="C45" s="1">
        <v>3243</v>
      </c>
      <c r="D45" s="1">
        <v>5102.75</v>
      </c>
      <c r="E45" s="1">
        <v>5525</v>
      </c>
      <c r="F45" s="1">
        <v>5726.75</v>
      </c>
      <c r="G45" s="1">
        <v>5649</v>
      </c>
      <c r="H45" s="1">
        <v>5857.5</v>
      </c>
      <c r="I45" s="1">
        <v>6048.25</v>
      </c>
      <c r="J45" s="1">
        <v>6557.25</v>
      </c>
    </row>
    <row r="46" spans="1:10" ht="12.75">
      <c r="A46" s="4" t="s">
        <v>9</v>
      </c>
      <c r="C46" s="1">
        <v>305</v>
      </c>
      <c r="D46" s="1">
        <v>42.5</v>
      </c>
      <c r="E46" s="1">
        <v>22.75</v>
      </c>
      <c r="F46" s="1">
        <v>33.75</v>
      </c>
      <c r="G46" s="1">
        <v>25.75</v>
      </c>
      <c r="H46" s="1">
        <v>27.75</v>
      </c>
      <c r="I46" s="1">
        <v>26.25</v>
      </c>
      <c r="J46" s="1">
        <v>25.75</v>
      </c>
    </row>
    <row r="47" spans="1:10" ht="12.75">
      <c r="A47" s="8" t="s">
        <v>10</v>
      </c>
      <c r="B47" s="8"/>
      <c r="C47" s="2">
        <f>+C41+C43+C44+C45+C46</f>
        <v>11566</v>
      </c>
      <c r="D47" s="9">
        <f aca="true" t="shared" si="4" ref="D47:I47">SUM(D43:D46)+D41</f>
        <v>16972</v>
      </c>
      <c r="E47" s="9">
        <f t="shared" si="4"/>
        <v>17479.75</v>
      </c>
      <c r="F47" s="9">
        <f t="shared" si="4"/>
        <v>17844.5</v>
      </c>
      <c r="G47" s="9">
        <f t="shared" si="4"/>
        <v>18373</v>
      </c>
      <c r="H47" s="9">
        <f t="shared" si="4"/>
        <v>18811.25</v>
      </c>
      <c r="I47" s="9">
        <f t="shared" si="4"/>
        <v>19492.25</v>
      </c>
      <c r="J47" s="9">
        <f>SUM(J43:J46)+J41</f>
        <v>20187.75</v>
      </c>
    </row>
    <row r="48" spans="1:9" ht="12.75">
      <c r="A48" s="8"/>
      <c r="B48" s="8"/>
      <c r="C48" s="2"/>
      <c r="I48" s="4"/>
    </row>
    <row r="49" spans="1:9" ht="12.75">
      <c r="A49" s="8" t="s">
        <v>11</v>
      </c>
      <c r="C49" s="1"/>
      <c r="I49" s="4"/>
    </row>
    <row r="50" spans="1:10" ht="12.75">
      <c r="A50" s="4" t="s">
        <v>12</v>
      </c>
      <c r="C50" s="1">
        <v>1443</v>
      </c>
      <c r="D50" s="12">
        <v>2187.5</v>
      </c>
      <c r="E50" s="1">
        <v>2081.75</v>
      </c>
      <c r="F50" s="1">
        <v>2144.25</v>
      </c>
      <c r="G50" s="1">
        <v>2203.5</v>
      </c>
      <c r="H50" s="1">
        <v>2146.75</v>
      </c>
      <c r="I50" s="1">
        <v>2428.25</v>
      </c>
      <c r="J50" s="1">
        <v>2422.75</v>
      </c>
    </row>
    <row r="51" spans="1:10" ht="12.75">
      <c r="A51" s="4" t="s">
        <v>13</v>
      </c>
      <c r="C51" s="1">
        <v>131</v>
      </c>
      <c r="D51" s="12">
        <v>619.25</v>
      </c>
      <c r="E51" s="1">
        <v>657.5</v>
      </c>
      <c r="F51" s="1">
        <v>645</v>
      </c>
      <c r="G51" s="1">
        <v>661</v>
      </c>
      <c r="H51" s="1">
        <v>652.5</v>
      </c>
      <c r="I51" s="1">
        <v>640.5</v>
      </c>
      <c r="J51" s="1">
        <v>700.75</v>
      </c>
    </row>
    <row r="52" spans="1:10" ht="12.75">
      <c r="A52" s="22" t="s">
        <v>27</v>
      </c>
      <c r="C52" s="1"/>
      <c r="D52" s="12"/>
      <c r="E52" s="1"/>
      <c r="F52" s="1"/>
      <c r="G52" s="1"/>
      <c r="H52" s="1">
        <v>4.75</v>
      </c>
      <c r="I52" s="1">
        <v>8.25</v>
      </c>
      <c r="J52" s="1">
        <v>10</v>
      </c>
    </row>
    <row r="53" spans="1:10" ht="12.75">
      <c r="A53" s="4" t="s">
        <v>14</v>
      </c>
      <c r="C53" s="1">
        <v>81</v>
      </c>
      <c r="D53" s="12">
        <v>726.25</v>
      </c>
      <c r="E53" s="1">
        <v>640</v>
      </c>
      <c r="F53" s="1">
        <v>571.25</v>
      </c>
      <c r="G53" s="1">
        <v>577.75</v>
      </c>
      <c r="H53" s="1">
        <v>537.25</v>
      </c>
      <c r="I53" s="1">
        <v>450.75</v>
      </c>
      <c r="J53" s="1">
        <v>446.75</v>
      </c>
    </row>
    <row r="54" spans="1:10" ht="12.75">
      <c r="A54" s="4" t="s">
        <v>15</v>
      </c>
      <c r="C54" s="1">
        <v>360</v>
      </c>
      <c r="D54" s="12">
        <v>220.5</v>
      </c>
      <c r="E54" s="1">
        <v>201.5</v>
      </c>
      <c r="F54" s="1">
        <v>165.75</v>
      </c>
      <c r="G54" s="1">
        <v>163.25</v>
      </c>
      <c r="H54" s="1">
        <v>122</v>
      </c>
      <c r="I54" s="1">
        <v>154.75</v>
      </c>
      <c r="J54" s="1">
        <v>137.75</v>
      </c>
    </row>
    <row r="55" spans="1:10" ht="12.75">
      <c r="A55" s="4" t="s">
        <v>24</v>
      </c>
      <c r="C55" s="1">
        <v>0</v>
      </c>
      <c r="D55" s="12">
        <v>0</v>
      </c>
      <c r="E55" s="1">
        <v>0</v>
      </c>
      <c r="F55" s="1">
        <v>0</v>
      </c>
      <c r="G55" s="1">
        <v>0</v>
      </c>
      <c r="H55" s="1">
        <v>0</v>
      </c>
      <c r="I55" s="1">
        <v>18</v>
      </c>
      <c r="J55" s="1">
        <v>31</v>
      </c>
    </row>
    <row r="56" spans="1:10" ht="12.75">
      <c r="A56" s="8" t="s">
        <v>16</v>
      </c>
      <c r="B56" s="8"/>
      <c r="C56" s="2">
        <f>+C50+C51+C53+C54</f>
        <v>2015</v>
      </c>
      <c r="D56" s="13">
        <f>+D50+D51+D53+D54</f>
        <v>3753.5</v>
      </c>
      <c r="E56" s="13">
        <f>+E50+E51+E53+E54</f>
        <v>3580.75</v>
      </c>
      <c r="F56" s="13">
        <f>+F50+F51+F53+F54</f>
        <v>3526.25</v>
      </c>
      <c r="G56" s="13">
        <f>+G50+G51+G53+G54</f>
        <v>3605.5</v>
      </c>
      <c r="H56" s="13">
        <f>SUM(H50:H55)</f>
        <v>3463.25</v>
      </c>
      <c r="I56" s="13">
        <f>SUM(I50:I55)</f>
        <v>3700.5</v>
      </c>
      <c r="J56" s="13">
        <f>SUM(J50:J55)</f>
        <v>3749</v>
      </c>
    </row>
    <row r="57" spans="3:9" ht="12.75">
      <c r="C57" s="1"/>
      <c r="I57" s="4"/>
    </row>
    <row r="58" spans="1:10" ht="12.75">
      <c r="A58" s="6" t="s">
        <v>17</v>
      </c>
      <c r="B58" s="6"/>
      <c r="C58" s="3">
        <f>+C47+C56</f>
        <v>13581</v>
      </c>
      <c r="D58" s="3">
        <f aca="true" t="shared" si="5" ref="D58:I58">+D47+D56</f>
        <v>20725.5</v>
      </c>
      <c r="E58" s="3">
        <f t="shared" si="5"/>
        <v>21060.5</v>
      </c>
      <c r="F58" s="3">
        <f t="shared" si="5"/>
        <v>21370.75</v>
      </c>
      <c r="G58" s="3">
        <f t="shared" si="5"/>
        <v>21978.5</v>
      </c>
      <c r="H58" s="3">
        <f t="shared" si="5"/>
        <v>22274.5</v>
      </c>
      <c r="I58" s="3">
        <f t="shared" si="5"/>
        <v>23192.75</v>
      </c>
      <c r="J58" s="3">
        <f>+J47+J56</f>
        <v>23936.75</v>
      </c>
    </row>
    <row r="59" ht="12.75">
      <c r="I59" s="4"/>
    </row>
    <row r="60" spans="1:10" s="10" customFormat="1" ht="12.75">
      <c r="A60" s="10" t="s">
        <v>18</v>
      </c>
      <c r="C60" s="10">
        <v>2.9</v>
      </c>
      <c r="D60" s="14">
        <v>5.5</v>
      </c>
      <c r="E60" s="14">
        <f>+((E58-D58)/D58)*100</f>
        <v>1.6163663120310727</v>
      </c>
      <c r="F60" s="14">
        <f>+((F58-E58)/E58)*100</f>
        <v>1.4731369150779896</v>
      </c>
      <c r="G60" s="14">
        <f>+((G58-F58)/F58)*100</f>
        <v>2.843840295731315</v>
      </c>
      <c r="H60" s="14">
        <f>+((H58-G58)/G58)*100</f>
        <v>1.3467707077371067</v>
      </c>
      <c r="I60" s="14">
        <f>+((I58-H58)/H58)*100</f>
        <v>4.122426990504837</v>
      </c>
      <c r="J60" s="14">
        <f>+((J58-I58)/I58)*100</f>
        <v>3.2078990201679405</v>
      </c>
    </row>
    <row r="61" spans="8:10" s="10" customFormat="1" ht="12.75">
      <c r="H61" s="19"/>
      <c r="I61" s="19"/>
      <c r="J61" s="19"/>
    </row>
    <row r="63" ht="12.75">
      <c r="A63" s="4" t="s">
        <v>21</v>
      </c>
    </row>
    <row r="64" spans="1:9" ht="12.75">
      <c r="A64" s="4" t="s">
        <v>22</v>
      </c>
      <c r="G64" s="11"/>
      <c r="I64" s="21"/>
    </row>
    <row r="65" ht="12.75">
      <c r="I65" s="21"/>
    </row>
  </sheetData>
  <sheetProtection/>
  <mergeCells count="3">
    <mergeCell ref="A1:J1"/>
    <mergeCell ref="A2:J2"/>
    <mergeCell ref="A3:J3"/>
  </mergeCells>
  <printOptions horizontalCentered="1"/>
  <pageMargins left="0.3" right="0.3" top="0.38" bottom="0" header="0.15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2009-03-24T17:23:23Z</cp:lastPrinted>
  <dcterms:created xsi:type="dcterms:W3CDTF">1998-02-02T14:42:35Z</dcterms:created>
  <dcterms:modified xsi:type="dcterms:W3CDTF">2016-07-20T22:56:19Z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1135642368</vt:i4>
  </property>
  <property fmtid="{D5CDD505-2E9C-101B-9397-08002B2CF9AE}" pid="3" name="_EmailSubject">
    <vt:lpwstr>Table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