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0" windowWidth="9690" windowHeight="2595" tabRatio="500" activeTab="0"/>
  </bookViews>
  <sheets>
    <sheet name="A" sheetId="1" r:id="rId1"/>
  </sheets>
  <definedNames>
    <definedName name="_xlnm.Print_Area" localSheetId="0">'A'!$A$1:$J$51</definedName>
  </definedNames>
  <calcPr fullCalcOnLoad="1"/>
</workbook>
</file>

<file path=xl/sharedStrings.xml><?xml version="1.0" encoding="utf-8"?>
<sst xmlns="http://schemas.openxmlformats.org/spreadsheetml/2006/main" count="71" uniqueCount="67">
  <si>
    <t>YEAR</t>
  </si>
  <si>
    <t xml:space="preserve"> HEADCOUNT</t>
  </si>
  <si>
    <t>HEADCOUNT OVER</t>
  </si>
  <si>
    <t>SEMESTER</t>
  </si>
  <si>
    <t xml:space="preserve">   HOURS</t>
  </si>
  <si>
    <t xml:space="preserve">  TAUGHT</t>
  </si>
  <si>
    <t>PREVIOUS YEAR</t>
  </si>
  <si>
    <t xml:space="preserve">Source:  Computerized data and information from Institutional Research Office files. </t>
  </si>
  <si>
    <t xml:space="preserve"> </t>
  </si>
  <si>
    <t>SEMESTER HRS</t>
  </si>
  <si>
    <t>% CHANGE IN</t>
  </si>
  <si>
    <t>TAUGHT OVER</t>
  </si>
  <si>
    <t>Table VI-2</t>
  </si>
  <si>
    <t>UNC CHARLOTTE SUMMER SESSION</t>
  </si>
  <si>
    <t>Summer</t>
  </si>
  <si>
    <t>TERM</t>
  </si>
  <si>
    <t>Academic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</si>
  <si>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</si>
  <si>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</si>
  <si>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</si>
  <si>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</si>
  <si>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</si>
  <si>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</si>
  <si>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</si>
  <si>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</si>
  <si>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</si>
  <si>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</si>
  <si>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</si>
  <si>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</si>
  <si>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</si>
  <si>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</si>
  <si>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</si>
  <si>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</si>
  <si>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</si>
  <si>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1996-97</t>
  </si>
  <si>
    <t>1995-96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</si>
  <si>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</si>
  <si>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</si>
  <si>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</si>
  <si>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</si>
  <si>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</si>
  <si>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</si>
  <si>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</si>
  <si>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</si>
  <si>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</si>
  <si>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</si>
  <si>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*  Note: Resident Credit Headcount and Hours do not include Distance Ed courses.</t>
  </si>
  <si>
    <t>-4.4</t>
  </si>
  <si>
    <t>-1.1</t>
  </si>
  <si>
    <t>-2.4</t>
  </si>
  <si>
    <t>-2.0</t>
  </si>
  <si>
    <t>-3.9</t>
  </si>
  <si>
    <t>-5.5</t>
  </si>
  <si>
    <t>-2.6</t>
  </si>
  <si>
    <t>-0.4</t>
  </si>
  <si>
    <t>-2.8</t>
  </si>
  <si>
    <t>-0.7</t>
  </si>
  <si>
    <t>-4.5</t>
  </si>
  <si>
    <t>-6.4</t>
  </si>
  <si>
    <t>2007-08</t>
  </si>
  <si>
    <t>2009-10</t>
  </si>
  <si>
    <t>2008-09</t>
  </si>
  <si>
    <t>2010-11</t>
  </si>
  <si>
    <t>2011-12</t>
  </si>
  <si>
    <t>2012-13</t>
  </si>
  <si>
    <t>RESIDENT* CREDIT ENROLLMENT, 1979-2014</t>
  </si>
  <si>
    <t>2013-14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</si>
</sst>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  <numFmt numFmtId="167" formatCode="0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66" fontId="0" fillId="0" borderId="0" xfId="0" applyNumberFormat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 quotePrefix="1">
      <alignment horizontal="right"/>
    </xf>
    <xf numFmtId="166" fontId="0" fillId="0" borderId="0" xfId="0" applyNumberFormat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0" fillId="0" borderId="0" xfId="0" applyNumberFormat="1" applyAlignment="1" quotePrefix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6" fontId="33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0"/>
  <sheetViews>
    <sheetView tabSelected="1" showOutlineSymbols="0" zoomScalePageLayoutView="0" workbookViewId="0" topLeftCell="A1">
      <selection activeCell="A1" sqref="A1:J1"/>
    </sheetView>
  </sheetViews>
  <sheetFormatPr defaultColWidth="9.140625" defaultRowHeight="12.75"/>
  <cols>
    <col min="1" max="1" width="11.421875" style="4" customWidth="1"/>
    <col min="2" max="2" width="10.00390625" style="4" customWidth="1"/>
    <col min="3" max="3" width="5.28125" style="0" customWidth="1"/>
    <col min="4" max="4" width="13.7109375" style="4" customWidth="1"/>
    <col min="5" max="5" width="2.28125" style="0" customWidth="1"/>
    <col min="6" max="6" width="19.00390625" style="9" customWidth="1"/>
    <col min="7" max="7" width="5.57421875" style="0" customWidth="1"/>
    <col min="8" max="8" width="12.8515625" style="4" customWidth="1"/>
    <col min="9" max="9" width="6.28125" style="0" customWidth="1"/>
    <col min="10" max="10" width="16.140625" style="4" customWidth="1"/>
    <col min="71" max="71" width="0" style="0" hidden="1" customWidth="1"/>
    <col min="85" max="85" width="0" style="0" hidden="1" customWidth="1"/>
    <col min="86" max="86" width="216.140625" style="0" customWidth="1"/>
    <col min="88" max="88" width="234.421875" style="0" customWidth="1"/>
    <col min="90" max="90" width="234.421875" style="0" customWidth="1"/>
    <col min="193" max="193" width="42.00390625" style="0" customWidth="1"/>
    <col min="194" max="194" width="53.421875" style="0" customWidth="1"/>
    <col min="199" max="199" width="109.421875" style="0" customWidth="1"/>
    <col min="201" max="201" width="10.421875" style="0" customWidth="1"/>
  </cols>
  <sheetData>
    <row r="1" spans="1:10" ht="12.7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>
      <c r="A2" s="27" t="s">
        <v>65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</row>
    <row r="5" spans="2:16" ht="12.75">
      <c r="B5" s="3"/>
      <c r="C5" s="1"/>
      <c r="D5" s="3"/>
      <c r="E5" s="1"/>
      <c r="F5" s="17"/>
      <c r="G5" s="1"/>
      <c r="H5" s="3"/>
      <c r="I5" s="1"/>
      <c r="J5" s="3" t="s">
        <v>10</v>
      </c>
      <c r="K5" s="1"/>
      <c r="L5" s="1"/>
      <c r="M5" s="1"/>
      <c r="N5" s="1"/>
      <c r="O5" s="1"/>
      <c r="P5" s="1"/>
    </row>
    <row r="6" spans="2:16" ht="12.75">
      <c r="B6" s="3"/>
      <c r="C6" s="1"/>
      <c r="D6" s="3"/>
      <c r="E6" s="1"/>
      <c r="F6" s="17" t="s">
        <v>10</v>
      </c>
      <c r="G6" s="1"/>
      <c r="H6" s="3" t="s">
        <v>3</v>
      </c>
      <c r="I6" s="1"/>
      <c r="J6" s="3" t="s">
        <v>9</v>
      </c>
      <c r="K6" s="1"/>
      <c r="L6" s="1"/>
      <c r="M6" s="1"/>
      <c r="N6" s="1"/>
      <c r="O6" s="1"/>
      <c r="P6" s="1"/>
    </row>
    <row r="7" spans="1:16" ht="12.75">
      <c r="A7" s="6" t="s">
        <v>16</v>
      </c>
      <c r="B7" s="3" t="s">
        <v>14</v>
      </c>
      <c r="C7" s="1"/>
      <c r="D7" s="3"/>
      <c r="E7" s="1"/>
      <c r="F7" s="17" t="s">
        <v>2</v>
      </c>
      <c r="G7" s="1"/>
      <c r="H7" s="3" t="s">
        <v>4</v>
      </c>
      <c r="I7" s="1"/>
      <c r="J7" s="3" t="s">
        <v>11</v>
      </c>
      <c r="K7" s="1"/>
      <c r="L7" s="1"/>
      <c r="M7" s="1"/>
      <c r="N7" s="1"/>
      <c r="O7" s="1"/>
      <c r="P7" s="1"/>
    </row>
    <row r="8" spans="1:16" ht="12.75">
      <c r="A8" s="6" t="s">
        <v>0</v>
      </c>
      <c r="B8" s="3" t="s">
        <v>15</v>
      </c>
      <c r="C8" s="1"/>
      <c r="D8" s="3" t="s">
        <v>1</v>
      </c>
      <c r="E8" s="1"/>
      <c r="F8" s="17" t="s">
        <v>6</v>
      </c>
      <c r="G8" s="1"/>
      <c r="H8" s="3" t="s">
        <v>5</v>
      </c>
      <c r="I8" s="1"/>
      <c r="J8" s="3" t="s">
        <v>6</v>
      </c>
      <c r="K8" s="1"/>
      <c r="L8" s="1"/>
      <c r="M8" s="1"/>
      <c r="N8" s="1"/>
      <c r="O8" s="1"/>
      <c r="P8" s="1"/>
    </row>
    <row r="10" spans="1:10" ht="12.75">
      <c r="A10" s="5" t="s">
        <v>17</v>
      </c>
      <c r="B10" s="4">
        <v>1979</v>
      </c>
      <c r="D10" s="7">
        <v>6319</v>
      </c>
      <c r="F10" s="9">
        <v>12.8</v>
      </c>
      <c r="H10" s="7">
        <v>27191</v>
      </c>
      <c r="J10" s="9">
        <v>8.6</v>
      </c>
    </row>
    <row r="11" spans="1:10" ht="12.75">
      <c r="A11" s="5" t="s">
        <v>18</v>
      </c>
      <c r="B11" s="4">
        <v>1980</v>
      </c>
      <c r="D11" s="7">
        <v>6200</v>
      </c>
      <c r="F11" s="10">
        <v>-1.9</v>
      </c>
      <c r="H11" s="7">
        <v>27520</v>
      </c>
      <c r="J11" s="9">
        <v>1.2</v>
      </c>
    </row>
    <row r="12" spans="1:10" ht="12.75">
      <c r="A12" s="5" t="s">
        <v>19</v>
      </c>
      <c r="B12" s="4">
        <v>1981</v>
      </c>
      <c r="D12" s="7">
        <v>6648</v>
      </c>
      <c r="F12" s="9">
        <v>7.2</v>
      </c>
      <c r="H12" s="7">
        <v>29014</v>
      </c>
      <c r="J12" s="9">
        <v>5.4</v>
      </c>
    </row>
    <row r="13" spans="1:10" ht="12.75">
      <c r="A13" s="5" t="s">
        <v>20</v>
      </c>
      <c r="B13" s="4">
        <v>1982</v>
      </c>
      <c r="D13" s="7">
        <v>7142</v>
      </c>
      <c r="F13" s="9">
        <v>7.4</v>
      </c>
      <c r="H13" s="7">
        <v>30868</v>
      </c>
      <c r="J13" s="9">
        <v>6.4</v>
      </c>
    </row>
    <row r="14" spans="1:10" ht="12.75">
      <c r="A14" s="5" t="s">
        <v>21</v>
      </c>
      <c r="B14" s="4">
        <v>1983</v>
      </c>
      <c r="D14" s="7">
        <v>7498</v>
      </c>
      <c r="F14" s="9">
        <v>5</v>
      </c>
      <c r="H14" s="7">
        <v>32538</v>
      </c>
      <c r="J14" s="9">
        <v>5.4</v>
      </c>
    </row>
    <row r="15" spans="1:10" ht="12.75">
      <c r="A15" s="5" t="s">
        <v>22</v>
      </c>
      <c r="B15" s="4">
        <v>1984</v>
      </c>
      <c r="D15" s="7">
        <v>7463</v>
      </c>
      <c r="F15" s="10">
        <v>-0.5</v>
      </c>
      <c r="H15" s="7">
        <v>31817</v>
      </c>
      <c r="J15" s="10">
        <v>-2.2</v>
      </c>
    </row>
    <row r="16" spans="1:10" ht="12.75">
      <c r="A16" s="5" t="s">
        <v>23</v>
      </c>
      <c r="B16" s="4">
        <v>1985</v>
      </c>
      <c r="D16" s="7">
        <v>8067</v>
      </c>
      <c r="F16" s="9">
        <v>8.1</v>
      </c>
      <c r="H16" s="7">
        <v>34930</v>
      </c>
      <c r="J16" s="9">
        <v>9.8</v>
      </c>
    </row>
    <row r="17" spans="1:10" ht="12.75">
      <c r="A17" s="5" t="s">
        <v>24</v>
      </c>
      <c r="B17" s="4">
        <v>1986</v>
      </c>
      <c r="D17" s="7">
        <v>8168</v>
      </c>
      <c r="F17" s="9">
        <v>1.3</v>
      </c>
      <c r="H17" s="7">
        <v>34305</v>
      </c>
      <c r="J17" s="10">
        <v>-1.8</v>
      </c>
    </row>
    <row r="18" spans="1:10" ht="12.75">
      <c r="A18" s="5" t="s">
        <v>25</v>
      </c>
      <c r="B18" s="4">
        <v>1987</v>
      </c>
      <c r="D18" s="7">
        <v>8565</v>
      </c>
      <c r="F18" s="9">
        <v>4.9</v>
      </c>
      <c r="H18" s="7">
        <v>35596</v>
      </c>
      <c r="J18" s="9">
        <v>3.8</v>
      </c>
    </row>
    <row r="19" spans="1:10" ht="12.75">
      <c r="A19" s="5" t="s">
        <v>26</v>
      </c>
      <c r="B19" s="4">
        <v>1988</v>
      </c>
      <c r="D19" s="7">
        <v>8428</v>
      </c>
      <c r="F19" s="10">
        <v>-1.6</v>
      </c>
      <c r="H19" s="7">
        <v>34983</v>
      </c>
      <c r="J19" s="10">
        <v>-1.7</v>
      </c>
    </row>
    <row r="20" spans="1:10" ht="12.75">
      <c r="A20" s="5" t="s">
        <v>27</v>
      </c>
      <c r="B20" s="4">
        <v>1989</v>
      </c>
      <c r="D20" s="7">
        <v>9697</v>
      </c>
      <c r="F20" s="9">
        <v>15.1</v>
      </c>
      <c r="H20" s="7">
        <v>40718</v>
      </c>
      <c r="J20" s="9">
        <v>16.4</v>
      </c>
    </row>
    <row r="21" spans="1:10" ht="12.75">
      <c r="A21" s="5" t="s">
        <v>28</v>
      </c>
      <c r="B21" s="4">
        <v>1990</v>
      </c>
      <c r="D21" s="7">
        <v>10353</v>
      </c>
      <c r="F21" s="9">
        <v>6.8</v>
      </c>
      <c r="H21" s="7">
        <v>43808</v>
      </c>
      <c r="J21" s="9">
        <v>7.6</v>
      </c>
    </row>
    <row r="22" spans="1:10" ht="12.75">
      <c r="A22" s="5" t="s">
        <v>29</v>
      </c>
      <c r="B22" s="4">
        <v>1991</v>
      </c>
      <c r="D22" s="7">
        <v>10996</v>
      </c>
      <c r="F22" s="9">
        <v>6.2</v>
      </c>
      <c r="H22" s="7">
        <v>46948</v>
      </c>
      <c r="J22" s="9">
        <v>7.2</v>
      </c>
    </row>
    <row r="23" spans="1:10" ht="12.75">
      <c r="A23" s="5" t="s">
        <v>30</v>
      </c>
      <c r="B23" s="4">
        <v>1992</v>
      </c>
      <c r="D23" s="7">
        <v>11508</v>
      </c>
      <c r="F23" s="9">
        <v>4.7</v>
      </c>
      <c r="H23" s="7">
        <v>48622</v>
      </c>
      <c r="J23" s="9">
        <v>3.6</v>
      </c>
    </row>
    <row r="24" spans="1:10" ht="12.75">
      <c r="A24" s="5" t="s">
        <v>31</v>
      </c>
      <c r="B24" s="4">
        <v>1993</v>
      </c>
      <c r="D24" s="7">
        <v>11246</v>
      </c>
      <c r="F24" s="10">
        <v>-2.3</v>
      </c>
      <c r="H24" s="7">
        <v>47266</v>
      </c>
      <c r="J24" s="10">
        <v>-2.8</v>
      </c>
    </row>
    <row r="25" spans="1:10" ht="12.75">
      <c r="A25" s="5" t="s">
        <v>32</v>
      </c>
      <c r="B25" s="4">
        <v>1994</v>
      </c>
      <c r="D25" s="7">
        <v>11233</v>
      </c>
      <c r="F25" s="10">
        <v>-0.1</v>
      </c>
      <c r="H25" s="7">
        <v>47172</v>
      </c>
      <c r="J25" s="10">
        <v>-0.2</v>
      </c>
    </row>
    <row r="26" spans="1:10" ht="12.75">
      <c r="A26" s="5" t="s">
        <v>33</v>
      </c>
      <c r="B26" s="4">
        <v>1995</v>
      </c>
      <c r="D26" s="7">
        <v>11563</v>
      </c>
      <c r="F26" s="9">
        <v>2.9</v>
      </c>
      <c r="H26" s="7">
        <v>48867</v>
      </c>
      <c r="J26" s="9">
        <v>3.6</v>
      </c>
    </row>
    <row r="27" spans="1:10" ht="12.75">
      <c r="A27" s="5" t="s">
        <v>35</v>
      </c>
      <c r="B27" s="4">
        <v>1996</v>
      </c>
      <c r="D27" s="7">
        <v>11157</v>
      </c>
      <c r="F27" s="10">
        <v>-3.5</v>
      </c>
      <c r="H27" s="7">
        <v>45588</v>
      </c>
      <c r="J27" s="10">
        <v>-6.7</v>
      </c>
    </row>
    <row r="28" spans="1:10" ht="12.75">
      <c r="A28" s="5" t="s">
        <v>34</v>
      </c>
      <c r="B28" s="4">
        <v>1997</v>
      </c>
      <c r="D28" s="7">
        <v>10671</v>
      </c>
      <c r="F28" s="11" t="s">
        <v>47</v>
      </c>
      <c r="H28" s="7">
        <v>44381</v>
      </c>
      <c r="J28" s="11" t="s">
        <v>53</v>
      </c>
    </row>
    <row r="29" spans="1:10" ht="12.75">
      <c r="A29" s="5" t="s">
        <v>36</v>
      </c>
      <c r="B29" s="4">
        <v>1998</v>
      </c>
      <c r="D29" s="7">
        <v>10922</v>
      </c>
      <c r="F29" s="12">
        <v>2.4</v>
      </c>
      <c r="H29" s="7">
        <v>45717</v>
      </c>
      <c r="J29" s="12">
        <v>3</v>
      </c>
    </row>
    <row r="30" spans="1:10" ht="12.75">
      <c r="A30" s="5" t="s">
        <v>37</v>
      </c>
      <c r="B30" s="4">
        <v>1999</v>
      </c>
      <c r="D30" s="7">
        <v>10801</v>
      </c>
      <c r="F30" s="11" t="s">
        <v>48</v>
      </c>
      <c r="H30" s="7">
        <v>45521</v>
      </c>
      <c r="J30" s="11" t="s">
        <v>54</v>
      </c>
    </row>
    <row r="31" spans="1:10" ht="12.75">
      <c r="A31" s="5" t="s">
        <v>38</v>
      </c>
      <c r="B31" s="4">
        <v>2000</v>
      </c>
      <c r="D31" s="7">
        <v>10540</v>
      </c>
      <c r="F31" s="11" t="s">
        <v>49</v>
      </c>
      <c r="H31" s="7">
        <v>44265</v>
      </c>
      <c r="J31" s="11" t="s">
        <v>55</v>
      </c>
    </row>
    <row r="32" spans="1:10" ht="12.75">
      <c r="A32" s="4" t="s">
        <v>39</v>
      </c>
      <c r="B32" s="4">
        <v>2001</v>
      </c>
      <c r="D32" s="7">
        <v>11522</v>
      </c>
      <c r="F32" s="12">
        <v>9.3</v>
      </c>
      <c r="H32" s="7">
        <v>47804</v>
      </c>
      <c r="J32" s="12">
        <v>8</v>
      </c>
    </row>
    <row r="33" spans="1:10" ht="12.75">
      <c r="A33" s="4" t="s">
        <v>40</v>
      </c>
      <c r="B33" s="5">
        <v>2002</v>
      </c>
      <c r="D33" s="7">
        <v>11289</v>
      </c>
      <c r="F33" s="11" t="s">
        <v>50</v>
      </c>
      <c r="H33" s="7">
        <v>47482</v>
      </c>
      <c r="J33" s="11" t="s">
        <v>56</v>
      </c>
    </row>
    <row r="34" spans="1:10" ht="12.75">
      <c r="A34" s="4" t="s">
        <v>41</v>
      </c>
      <c r="B34" s="5">
        <v>2003</v>
      </c>
      <c r="D34" s="7">
        <v>10854</v>
      </c>
      <c r="F34" s="11" t="s">
        <v>51</v>
      </c>
      <c r="H34" s="7">
        <v>45334</v>
      </c>
      <c r="J34" s="11" t="s">
        <v>57</v>
      </c>
    </row>
    <row r="35" spans="1:10" ht="12.75">
      <c r="A35" s="4" t="s">
        <v>42</v>
      </c>
      <c r="B35" s="5">
        <v>2004</v>
      </c>
      <c r="D35" s="7">
        <v>10258</v>
      </c>
      <c r="F35" s="11" t="s">
        <v>52</v>
      </c>
      <c r="H35" s="7">
        <v>42444</v>
      </c>
      <c r="J35" s="11" t="s">
        <v>58</v>
      </c>
    </row>
    <row r="36" spans="1:10" s="2" customFormat="1" ht="12.75">
      <c r="A36" s="4" t="s">
        <v>43</v>
      </c>
      <c r="B36" s="13">
        <v>2005</v>
      </c>
      <c r="D36" s="7">
        <v>10326</v>
      </c>
      <c r="E36" s="14"/>
      <c r="F36" s="15">
        <v>0.7</v>
      </c>
      <c r="H36" s="7">
        <v>43037</v>
      </c>
      <c r="I36" s="14"/>
      <c r="J36" s="15">
        <v>1.4</v>
      </c>
    </row>
    <row r="37" spans="1:10" s="14" customFormat="1" ht="12.75">
      <c r="A37" s="16" t="s">
        <v>44</v>
      </c>
      <c r="B37" s="13">
        <v>2006</v>
      </c>
      <c r="C37" s="14" t="s">
        <v>8</v>
      </c>
      <c r="D37" s="7">
        <v>10280</v>
      </c>
      <c r="F37" s="10">
        <f aca="true" t="shared" si="0" ref="F37:F45">+((D37-D36)/D36)*100</f>
        <v>-0.4454774355994577</v>
      </c>
      <c r="H37" s="7">
        <v>43007</v>
      </c>
      <c r="J37" s="10">
        <f aca="true" t="shared" si="1" ref="J37:J45">+((H37-H36)/H36)*100</f>
        <v>-0.06970746102191137</v>
      </c>
    </row>
    <row r="38" spans="1:10" s="2" customFormat="1" ht="12.75">
      <c r="A38" s="4" t="s">
        <v>45</v>
      </c>
      <c r="B38" s="13">
        <v>2007</v>
      </c>
      <c r="C38" s="14" t="s">
        <v>8</v>
      </c>
      <c r="D38" s="7">
        <v>10829</v>
      </c>
      <c r="E38" s="14"/>
      <c r="F38" s="19">
        <f t="shared" si="0"/>
        <v>5.340466926070039</v>
      </c>
      <c r="G38" s="14"/>
      <c r="H38" s="7">
        <v>45432</v>
      </c>
      <c r="I38" s="14"/>
      <c r="J38" s="19">
        <f t="shared" si="1"/>
        <v>5.638616969330574</v>
      </c>
    </row>
    <row r="39" spans="1:10" s="2" customFormat="1" ht="12.75">
      <c r="A39" s="4" t="s">
        <v>59</v>
      </c>
      <c r="B39" s="20">
        <v>2008</v>
      </c>
      <c r="D39" s="22">
        <v>10279</v>
      </c>
      <c r="E39" s="23"/>
      <c r="F39" s="24">
        <f t="shared" si="0"/>
        <v>-5.078954658786591</v>
      </c>
      <c r="G39" s="23"/>
      <c r="H39" s="22">
        <v>41706</v>
      </c>
      <c r="I39" s="23"/>
      <c r="J39" s="24">
        <f t="shared" si="1"/>
        <v>-8.201267828843106</v>
      </c>
    </row>
    <row r="40" spans="1:10" s="2" customFormat="1" ht="12.75">
      <c r="A40" s="4" t="s">
        <v>61</v>
      </c>
      <c r="B40" s="20">
        <v>2009</v>
      </c>
      <c r="C40" s="23"/>
      <c r="D40" s="22">
        <f>6184+4821</f>
        <v>11005</v>
      </c>
      <c r="E40" s="23"/>
      <c r="F40" s="25">
        <f t="shared" si="0"/>
        <v>7.062943866134838</v>
      </c>
      <c r="G40" s="23"/>
      <c r="H40" s="22">
        <f>25512+19086</f>
        <v>44598</v>
      </c>
      <c r="I40" s="23"/>
      <c r="J40" s="25">
        <f t="shared" si="1"/>
        <v>6.934254064163429</v>
      </c>
    </row>
    <row r="41" spans="1:10" s="2" customFormat="1" ht="12.75">
      <c r="A41" s="4" t="s">
        <v>60</v>
      </c>
      <c r="B41" s="20">
        <v>2010</v>
      </c>
      <c r="C41" s="23"/>
      <c r="D41" s="22">
        <f>6133+4745</f>
        <v>10878</v>
      </c>
      <c r="E41" s="23"/>
      <c r="F41" s="24">
        <f t="shared" si="0"/>
        <v>-1.154020899591095</v>
      </c>
      <c r="G41" s="23"/>
      <c r="H41" s="22">
        <f>25082+18654</f>
        <v>43736</v>
      </c>
      <c r="I41" s="23"/>
      <c r="J41" s="24">
        <f t="shared" si="1"/>
        <v>-1.932822099645724</v>
      </c>
    </row>
    <row r="42" spans="1:10" s="2" customFormat="1" ht="12.75">
      <c r="A42" s="4" t="s">
        <v>62</v>
      </c>
      <c r="B42" s="20">
        <v>2011</v>
      </c>
      <c r="C42" s="23"/>
      <c r="D42" s="22">
        <f>6179+4600</f>
        <v>10779</v>
      </c>
      <c r="E42" s="23"/>
      <c r="F42" s="24">
        <f t="shared" si="0"/>
        <v>-0.9100937672366244</v>
      </c>
      <c r="G42" s="23"/>
      <c r="H42" s="22">
        <f>25095+18068</f>
        <v>43163</v>
      </c>
      <c r="I42" s="23"/>
      <c r="J42" s="24">
        <f t="shared" si="1"/>
        <v>-1.3101335284433877</v>
      </c>
    </row>
    <row r="43" spans="1:10" ht="12.75">
      <c r="A43" s="4" t="s">
        <v>63</v>
      </c>
      <c r="B43" s="4">
        <v>2012</v>
      </c>
      <c r="D43" s="21">
        <f>5523+4201</f>
        <v>9724</v>
      </c>
      <c r="F43" s="24">
        <f t="shared" si="0"/>
        <v>-9.787549865479173</v>
      </c>
      <c r="H43" s="21">
        <f>21357+16080</f>
        <v>37437</v>
      </c>
      <c r="J43" s="24">
        <f t="shared" si="1"/>
        <v>-13.265991705859184</v>
      </c>
    </row>
    <row r="44" spans="1:10" ht="12.75">
      <c r="A44" s="4" t="s">
        <v>64</v>
      </c>
      <c r="B44" s="4">
        <v>2013</v>
      </c>
      <c r="D44" s="4">
        <f>5502+4042</f>
        <v>9544</v>
      </c>
      <c r="F44" s="24">
        <f t="shared" si="0"/>
        <v>-1.851090086384204</v>
      </c>
      <c r="H44" s="21">
        <f>21499+15106</f>
        <v>36605</v>
      </c>
      <c r="J44" s="24">
        <f t="shared" si="1"/>
        <v>-2.222400299169271</v>
      </c>
    </row>
    <row r="45" spans="1:10" ht="12.75">
      <c r="A45" s="4" t="s">
        <v>66</v>
      </c>
      <c r="B45" s="4">
        <v>2014</v>
      </c>
      <c r="D45" s="4">
        <f>3795+5230</f>
        <v>9025</v>
      </c>
      <c r="F45" s="24">
        <f t="shared" si="0"/>
        <v>-5.437971500419112</v>
      </c>
      <c r="H45" s="21">
        <f>20097+14094</f>
        <v>34191</v>
      </c>
      <c r="J45" s="24">
        <f t="shared" si="1"/>
        <v>-6.594727496243682</v>
      </c>
    </row>
    <row r="46" spans="8:10" ht="12.75">
      <c r="H46" s="21"/>
      <c r="J46" s="9"/>
    </row>
    <row r="48" spans="1:6" ht="12.75">
      <c r="A48" s="8" t="s">
        <v>46</v>
      </c>
      <c r="B48" s="8"/>
      <c r="C48" s="8"/>
      <c r="D48" s="8"/>
      <c r="E48" s="8"/>
      <c r="F48" s="18"/>
    </row>
    <row r="50" spans="1:10" ht="12.75">
      <c r="A50" s="26" t="s">
        <v>7</v>
      </c>
      <c r="B50" s="26"/>
      <c r="C50" s="26"/>
      <c r="D50" s="26"/>
      <c r="E50" s="26"/>
      <c r="F50" s="26"/>
      <c r="G50" s="26"/>
      <c r="H50" s="26"/>
      <c r="J50" s="6" t="s">
        <v>8</v>
      </c>
    </row>
  </sheetData>
  <sheetProtection/>
  <mergeCells count="4">
    <mergeCell ref="A50:H50"/>
    <mergeCell ref="A1:J1"/>
    <mergeCell ref="A2:J2"/>
    <mergeCell ref="A3:J3"/>
  </mergeCells>
  <printOptions/>
  <pageMargins left="0.39" right="0.25" top="0.6" bottom="0.37" header="0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2007-12-10T18:35:23Z</cp:lastPrinted>
  <dcterms:created xsi:type="dcterms:W3CDTF">1997-08-19T19:53:31Z</dcterms:created>
  <dcterms:modified xsi:type="dcterms:W3CDTF">2014-08-19T19:06:35Z</dcterms:modified>
  <cp:category/>
  <cp:version/>
  <cp:contentType/>
  <cp:contentStatus/>
</cp:coreProperties>
</file>