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MAS02b" sheetId="1" r:id="rId1"/>
  </sheets>
  <definedNames>
    <definedName name="_xlnm.Print_Area" localSheetId="0">'AAE_MAS02b'!$A$1:$H$125</definedName>
    <definedName name="_xlnm.Print_Titles" localSheetId="0">'AAE_MAS02b'!$1:$8</definedName>
  </definedNames>
  <calcPr fullCalcOnLoad="1"/>
</workbook>
</file>

<file path=xl/sharedStrings.xml><?xml version="1.0" encoding="utf-8"?>
<sst xmlns="http://schemas.openxmlformats.org/spreadsheetml/2006/main" count="156" uniqueCount="119">
  <si>
    <t>College</t>
  </si>
  <si>
    <t>School</t>
  </si>
  <si>
    <t>Major</t>
  </si>
  <si>
    <t>Accepted</t>
  </si>
  <si>
    <t>Enrolled</t>
  </si>
  <si>
    <t xml:space="preserve">  </t>
  </si>
  <si>
    <t>Architecture</t>
  </si>
  <si>
    <t>Biology</t>
  </si>
  <si>
    <t>Chemistry</t>
  </si>
  <si>
    <t>Communication Studies</t>
  </si>
  <si>
    <t>Criminal Justice</t>
  </si>
  <si>
    <t>Earth Sciences</t>
  </si>
  <si>
    <t>English</t>
  </si>
  <si>
    <t>Geography</t>
  </si>
  <si>
    <t>History</t>
  </si>
  <si>
    <t>Mathematics</t>
  </si>
  <si>
    <t>Religious Studies</t>
  </si>
  <si>
    <t>Sociology</t>
  </si>
  <si>
    <t>Spanish</t>
  </si>
  <si>
    <t>Accounting</t>
  </si>
  <si>
    <t>Civil Engineering</t>
  </si>
  <si>
    <t>Electrical Engineering</t>
  </si>
  <si>
    <t>Mechanical Engineering</t>
  </si>
  <si>
    <t>Computer Science</t>
  </si>
  <si>
    <t>Nursing</t>
  </si>
  <si>
    <t>Applied/</t>
  </si>
  <si>
    <t>Ratio</t>
  </si>
  <si>
    <t>Accepted/</t>
  </si>
  <si>
    <t>BUSINESS ADMINISTRATION</t>
  </si>
  <si>
    <t>EDUCATION</t>
  </si>
  <si>
    <t>ENGINEERING</t>
  </si>
  <si>
    <t>HEALTH &amp; HUMAN SERVICES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</si>
  <si>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</si>
  <si>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</si>
  <si>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</si>
  <si>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</si>
  <si>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</si>
  <si>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>Economics</t>
  </si>
  <si>
    <t>NEW MASTERS STUDENTS</t>
  </si>
  <si>
    <t>APPLIED, ACCEPTED AND ENROLLED</t>
  </si>
  <si>
    <t>English Education</t>
  </si>
  <si>
    <t>Gerontology</t>
  </si>
  <si>
    <t>Liberal Studies</t>
  </si>
  <si>
    <t>Optical Science &amp; Engineering</t>
  </si>
  <si>
    <t>Psychology - Clinical &amp; Community</t>
  </si>
  <si>
    <t>Public Administration</t>
  </si>
  <si>
    <t>Mathematical Finance</t>
  </si>
  <si>
    <t>Child And Family Studies</t>
  </si>
  <si>
    <t>Instructional Systems Technology</t>
  </si>
  <si>
    <t>Middle Grades &amp; Secondary Education</t>
  </si>
  <si>
    <t>Reading, Language &amp; Literacy</t>
  </si>
  <si>
    <t>School Administration</t>
  </si>
  <si>
    <t>Special Education</t>
  </si>
  <si>
    <t>Teaching English as a Second Language</t>
  </si>
  <si>
    <t>Engineering Management</t>
  </si>
  <si>
    <t>Health Administration</t>
  </si>
  <si>
    <t>Family Nurse Practitioner</t>
  </si>
  <si>
    <t>Nursing - Anesthesia</t>
  </si>
  <si>
    <t>Information Technology</t>
  </si>
  <si>
    <t>Applied Physics</t>
  </si>
  <si>
    <t>Mathematics Education</t>
  </si>
  <si>
    <t>Counseling - Community</t>
  </si>
  <si>
    <t>Counseling - School</t>
  </si>
  <si>
    <t>Social Work</t>
  </si>
  <si>
    <t>Clinical Exercise Physiology</t>
  </si>
  <si>
    <t xml:space="preserve"> </t>
  </si>
  <si>
    <t>Ethics &amp; Applied Philosophy</t>
  </si>
  <si>
    <t>MAT - Art Education (K-12)</t>
  </si>
  <si>
    <t>MAT - English as as 2nd Language (K-12)</t>
  </si>
  <si>
    <t>Nursing - Community Health</t>
  </si>
  <si>
    <t>Applied*</t>
  </si>
  <si>
    <t>Source:  Computerized data from Instutional Research Office files.</t>
  </si>
  <si>
    <t>COMPUTING &amp; INFORMATICS</t>
  </si>
  <si>
    <t xml:space="preserve">   TOTAL C&amp;I</t>
  </si>
  <si>
    <t>Latin American Studies</t>
  </si>
  <si>
    <t>Grad Cert - Real Estate Finance &amp; Dev</t>
  </si>
  <si>
    <t>MBA - Plus</t>
  </si>
  <si>
    <t>MBA - Sports Marketing &amp; Mgmt</t>
  </si>
  <si>
    <t>Elementary Education</t>
  </si>
  <si>
    <t>Grad Cert - Curriculum &amp; Supervision</t>
  </si>
  <si>
    <t>MAT - Elementary Education (K-6)</t>
  </si>
  <si>
    <t>MAT - Middle Grades Education (6-9)</t>
  </si>
  <si>
    <t>MAT - Secondary Education (9-12)</t>
  </si>
  <si>
    <t>MAT - Special Education (K-12)</t>
  </si>
  <si>
    <t>Engineering - Undesignated</t>
  </si>
  <si>
    <t>Post Masters Cert - Family Nurse Practitioner</t>
  </si>
  <si>
    <t>TABLE II-1d1 -- Residents and Non-Residents</t>
  </si>
  <si>
    <t>Nursing - Advanced Clinical</t>
  </si>
  <si>
    <t>Post Masters Cert - Advanced Clinical</t>
  </si>
  <si>
    <t>Public Health / Health Promotion</t>
  </si>
  <si>
    <t>Nurse Educator</t>
  </si>
  <si>
    <t>Nursing Systems/Populations</t>
  </si>
  <si>
    <t>ARTS &amp; ARCHITECTURE</t>
  </si>
  <si>
    <t xml:space="preserve">   TOTAL ARTS &amp; ARCHITECTURE</t>
  </si>
  <si>
    <t>MBA - Mexico</t>
  </si>
  <si>
    <t>MBA - Hong Kong</t>
  </si>
  <si>
    <t>MBA - Taiwan</t>
  </si>
  <si>
    <t>Bioinformatics</t>
  </si>
  <si>
    <t>Curriculum and Supervision</t>
  </si>
  <si>
    <t>MAT - Foreign Language Educ (K-12)</t>
  </si>
  <si>
    <t>MAT - Theatre Education (K-12)</t>
  </si>
  <si>
    <t>Post Masters Cert - Advanced Practice Nursing</t>
  </si>
  <si>
    <t>Post Masters Cert - Anesthesia</t>
  </si>
  <si>
    <t>LIBERAL ARTS &amp; SCIENCES</t>
  </si>
  <si>
    <t>Urban Design</t>
  </si>
  <si>
    <t>MBA - Business Administration - US</t>
  </si>
  <si>
    <t>Architecture / Urban Dual Program</t>
  </si>
  <si>
    <t>Anthropology</t>
  </si>
  <si>
    <t>Construction - Facilities Management</t>
  </si>
  <si>
    <t>Fire Protection &amp; Administration</t>
  </si>
  <si>
    <t>Counseling - Mental</t>
  </si>
  <si>
    <t>MAT - Dance Education (K-12)</t>
  </si>
  <si>
    <t>GRADUATE SCHOOL</t>
  </si>
  <si>
    <t>Health Informatics</t>
  </si>
  <si>
    <t>BY COLLEGE AND MAJOR, FALL 2013</t>
  </si>
  <si>
    <t>Counseling - Addiction</t>
  </si>
  <si>
    <t>Kinesiology</t>
  </si>
  <si>
    <t>MAT - Early Childhood Education (B-K)</t>
  </si>
  <si>
    <t>GRAND TOTAL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</si>
</sst>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6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" fontId="7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7.7109375" style="0" customWidth="1"/>
    <col min="2" max="2" width="7.7109375" style="0" customWidth="1"/>
    <col min="3" max="3" width="40.0039062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37" t="s">
        <v>38</v>
      </c>
      <c r="B1" s="37"/>
      <c r="C1" s="37"/>
      <c r="D1" s="37"/>
      <c r="E1" s="37"/>
      <c r="F1" s="37"/>
      <c r="G1" s="37"/>
      <c r="H1" s="37"/>
    </row>
    <row r="2" spans="1:8" ht="12.75">
      <c r="A2" s="37" t="s">
        <v>39</v>
      </c>
      <c r="B2" s="37"/>
      <c r="C2" s="37"/>
      <c r="D2" s="37"/>
      <c r="E2" s="37"/>
      <c r="F2" s="37"/>
      <c r="G2" s="37"/>
      <c r="H2" s="37"/>
    </row>
    <row r="3" spans="1:8" ht="12.75">
      <c r="A3" s="37" t="s">
        <v>114</v>
      </c>
      <c r="B3" s="37"/>
      <c r="C3" s="37"/>
      <c r="D3" s="37"/>
      <c r="E3" s="37"/>
      <c r="F3" s="37"/>
      <c r="G3" s="37"/>
      <c r="H3" s="37"/>
    </row>
    <row r="4" spans="1:8" ht="12.75">
      <c r="A4" s="38" t="s">
        <v>86</v>
      </c>
      <c r="B4" s="38"/>
      <c r="C4" s="38"/>
      <c r="D4" s="38"/>
      <c r="E4" s="38"/>
      <c r="F4" s="38"/>
      <c r="G4" s="38"/>
      <c r="H4" s="38"/>
    </row>
    <row r="5" spans="1:8" ht="12.75">
      <c r="A5" s="8"/>
      <c r="B5" s="8"/>
      <c r="C5" s="8"/>
      <c r="D5" s="8"/>
      <c r="E5" s="8"/>
      <c r="F5" s="8" t="s">
        <v>65</v>
      </c>
      <c r="G5" s="8" t="s">
        <v>65</v>
      </c>
      <c r="H5" s="8"/>
    </row>
    <row r="6" spans="1:8" ht="12.75">
      <c r="A6" s="2"/>
      <c r="B6" s="2"/>
      <c r="C6" s="2"/>
      <c r="D6" s="9"/>
      <c r="E6" s="9"/>
      <c r="F6" s="7" t="s">
        <v>25</v>
      </c>
      <c r="G6" s="9"/>
      <c r="H6" s="7" t="s">
        <v>27</v>
      </c>
    </row>
    <row r="7" spans="1:8" ht="12.75">
      <c r="A7" s="3" t="s">
        <v>65</v>
      </c>
      <c r="D7" s="10"/>
      <c r="E7" s="10"/>
      <c r="F7" s="7" t="s">
        <v>3</v>
      </c>
      <c r="G7" s="10"/>
      <c r="H7" s="7" t="s">
        <v>4</v>
      </c>
    </row>
    <row r="8" spans="1:8" s="3" customFormat="1" ht="12.75">
      <c r="A8" s="11" t="s">
        <v>0</v>
      </c>
      <c r="B8" s="11" t="s">
        <v>1</v>
      </c>
      <c r="C8" s="11" t="s">
        <v>2</v>
      </c>
      <c r="D8" s="12" t="s">
        <v>70</v>
      </c>
      <c r="E8" s="12" t="s">
        <v>3</v>
      </c>
      <c r="F8" s="12" t="s">
        <v>26</v>
      </c>
      <c r="G8" s="12" t="s">
        <v>4</v>
      </c>
      <c r="H8" s="12" t="s">
        <v>26</v>
      </c>
    </row>
    <row r="9" spans="1:8" ht="12.75">
      <c r="A9" s="4" t="s">
        <v>92</v>
      </c>
      <c r="B9" s="4" t="s">
        <v>5</v>
      </c>
      <c r="C9" s="1" t="s">
        <v>6</v>
      </c>
      <c r="D9" s="19">
        <v>50</v>
      </c>
      <c r="E9" s="19">
        <v>47</v>
      </c>
      <c r="F9" s="20">
        <f>+E9/D9</f>
        <v>0.94</v>
      </c>
      <c r="G9" s="19">
        <v>24</v>
      </c>
      <c r="H9" s="20">
        <f>+G9/E9</f>
        <v>0.5106382978723404</v>
      </c>
    </row>
    <row r="10" spans="1:8" ht="12.75">
      <c r="A10" s="4"/>
      <c r="B10" s="4"/>
      <c r="C10" s="1" t="s">
        <v>106</v>
      </c>
      <c r="D10" s="19">
        <v>6</v>
      </c>
      <c r="E10" s="19">
        <v>5</v>
      </c>
      <c r="F10" s="20">
        <f>+E10/D10</f>
        <v>0.8333333333333334</v>
      </c>
      <c r="G10" s="19">
        <v>2</v>
      </c>
      <c r="H10" s="20">
        <f>+G10/E10</f>
        <v>0.4</v>
      </c>
    </row>
    <row r="11" spans="1:8" ht="12.75">
      <c r="A11" s="4"/>
      <c r="B11" s="4"/>
      <c r="C11" s="1" t="s">
        <v>104</v>
      </c>
      <c r="D11" s="19">
        <v>18</v>
      </c>
      <c r="E11" s="19">
        <v>18</v>
      </c>
      <c r="F11" s="20">
        <f>+E11/D11</f>
        <v>1</v>
      </c>
      <c r="G11" s="19">
        <v>12</v>
      </c>
      <c r="H11" s="20">
        <f>+G11/E11</f>
        <v>0.6666666666666666</v>
      </c>
    </row>
    <row r="12" spans="1:8" s="6" customFormat="1" ht="12.75">
      <c r="A12" s="5" t="s">
        <v>93</v>
      </c>
      <c r="B12" s="5"/>
      <c r="C12" s="5"/>
      <c r="D12" s="21">
        <f>SUM(D9:D11)</f>
        <v>74</v>
      </c>
      <c r="E12" s="21">
        <f>SUM(E9:E11)</f>
        <v>70</v>
      </c>
      <c r="F12" s="22">
        <f>+E12/D12</f>
        <v>0.9459459459459459</v>
      </c>
      <c r="G12" s="21">
        <f>SUM(G9:G11)</f>
        <v>38</v>
      </c>
      <c r="H12" s="22">
        <f>+G12/E12</f>
        <v>0.5428571428571428</v>
      </c>
    </row>
    <row r="13" spans="1:8" s="6" customFormat="1" ht="12.75">
      <c r="A13" s="5"/>
      <c r="B13" s="5"/>
      <c r="C13" s="5"/>
      <c r="D13" s="15"/>
      <c r="E13" s="15"/>
      <c r="F13" s="16"/>
      <c r="G13" s="15"/>
      <c r="H13" s="16"/>
    </row>
    <row r="14" spans="1:8" ht="12.75">
      <c r="A14" s="4"/>
      <c r="B14" s="4"/>
      <c r="C14" s="1"/>
      <c r="D14" s="13"/>
      <c r="E14" s="13"/>
      <c r="F14" s="14"/>
      <c r="G14" s="13"/>
      <c r="H14" s="14"/>
    </row>
    <row r="15" spans="1:8" ht="12.75">
      <c r="A15" s="4" t="s">
        <v>103</v>
      </c>
      <c r="B15" s="4"/>
      <c r="C15" t="s">
        <v>107</v>
      </c>
      <c r="D15" s="19">
        <v>16</v>
      </c>
      <c r="E15" s="19">
        <v>11</v>
      </c>
      <c r="F15" s="20">
        <f aca="true" t="shared" si="0" ref="F15:F38">+E15/D15</f>
        <v>0.6875</v>
      </c>
      <c r="G15" s="19">
        <v>7</v>
      </c>
      <c r="H15" s="20">
        <v>0</v>
      </c>
    </row>
    <row r="16" spans="1:8" ht="12.75">
      <c r="A16" s="4"/>
      <c r="B16" s="4"/>
      <c r="C16" s="1" t="s">
        <v>59</v>
      </c>
      <c r="D16" s="19">
        <v>5</v>
      </c>
      <c r="E16" s="19">
        <v>5</v>
      </c>
      <c r="F16" s="20">
        <f t="shared" si="0"/>
        <v>1</v>
      </c>
      <c r="G16" s="19">
        <v>5</v>
      </c>
      <c r="H16" s="20">
        <f aca="true" t="shared" si="1" ref="H16:H36">+G16/E16</f>
        <v>1</v>
      </c>
    </row>
    <row r="17" spans="1:8" ht="12.75">
      <c r="A17" s="4"/>
      <c r="B17" s="4" t="s">
        <v>5</v>
      </c>
      <c r="C17" s="1" t="s">
        <v>7</v>
      </c>
      <c r="D17" s="19">
        <v>19</v>
      </c>
      <c r="E17" s="19">
        <v>9</v>
      </c>
      <c r="F17" s="20">
        <f t="shared" si="0"/>
        <v>0.47368421052631576</v>
      </c>
      <c r="G17" s="19">
        <v>6</v>
      </c>
      <c r="H17" s="20">
        <f t="shared" si="1"/>
        <v>0.6666666666666666</v>
      </c>
    </row>
    <row r="18" spans="1:8" ht="12.75">
      <c r="A18" s="4"/>
      <c r="B18" s="4" t="s">
        <v>5</v>
      </c>
      <c r="C18" s="1" t="s">
        <v>8</v>
      </c>
      <c r="D18" s="19">
        <v>14</v>
      </c>
      <c r="E18" s="19">
        <v>11</v>
      </c>
      <c r="F18" s="20">
        <f t="shared" si="0"/>
        <v>0.7857142857142857</v>
      </c>
      <c r="G18" s="19">
        <v>10</v>
      </c>
      <c r="H18" s="20">
        <f t="shared" si="1"/>
        <v>0.9090909090909091</v>
      </c>
    </row>
    <row r="19" spans="1:8" ht="12.75">
      <c r="A19" s="4"/>
      <c r="B19" s="4" t="s">
        <v>5</v>
      </c>
      <c r="C19" s="1" t="s">
        <v>9</v>
      </c>
      <c r="D19" s="19">
        <v>39</v>
      </c>
      <c r="E19" s="19">
        <v>24</v>
      </c>
      <c r="F19" s="20">
        <f t="shared" si="0"/>
        <v>0.6153846153846154</v>
      </c>
      <c r="G19" s="19">
        <v>10</v>
      </c>
      <c r="H19" s="20">
        <f t="shared" si="1"/>
        <v>0.4166666666666667</v>
      </c>
    </row>
    <row r="20" spans="1:8" ht="12.75">
      <c r="A20" s="4"/>
      <c r="B20" s="4" t="s">
        <v>5</v>
      </c>
      <c r="C20" s="1" t="s">
        <v>10</v>
      </c>
      <c r="D20" s="19">
        <v>32</v>
      </c>
      <c r="E20" s="19">
        <v>16</v>
      </c>
      <c r="F20" s="20">
        <f t="shared" si="0"/>
        <v>0.5</v>
      </c>
      <c r="G20" s="19">
        <v>9</v>
      </c>
      <c r="H20" s="20">
        <f t="shared" si="1"/>
        <v>0.5625</v>
      </c>
    </row>
    <row r="21" spans="1:8" ht="12.75">
      <c r="A21" s="4"/>
      <c r="B21" s="4" t="s">
        <v>5</v>
      </c>
      <c r="C21" s="1" t="s">
        <v>11</v>
      </c>
      <c r="D21" s="19">
        <v>12</v>
      </c>
      <c r="E21" s="19">
        <v>9</v>
      </c>
      <c r="F21" s="20">
        <f t="shared" si="0"/>
        <v>0.75</v>
      </c>
      <c r="G21" s="19">
        <v>6</v>
      </c>
      <c r="H21" s="20">
        <f t="shared" si="1"/>
        <v>0.6666666666666666</v>
      </c>
    </row>
    <row r="22" spans="1:8" ht="12.75">
      <c r="A22" s="4"/>
      <c r="B22" s="4" t="s">
        <v>5</v>
      </c>
      <c r="C22" s="1" t="s">
        <v>12</v>
      </c>
      <c r="D22" s="19">
        <v>40</v>
      </c>
      <c r="E22" s="19">
        <v>37</v>
      </c>
      <c r="F22" s="20">
        <f t="shared" si="0"/>
        <v>0.925</v>
      </c>
      <c r="G22" s="19">
        <v>21</v>
      </c>
      <c r="H22" s="20">
        <f t="shared" si="1"/>
        <v>0.5675675675675675</v>
      </c>
    </row>
    <row r="23" spans="1:8" ht="12.75">
      <c r="A23" s="4"/>
      <c r="B23" s="4"/>
      <c r="C23" s="1" t="s">
        <v>40</v>
      </c>
      <c r="D23" s="19">
        <v>3</v>
      </c>
      <c r="E23" s="19">
        <v>3</v>
      </c>
      <c r="F23" s="20">
        <f t="shared" si="0"/>
        <v>1</v>
      </c>
      <c r="G23" s="19">
        <v>3</v>
      </c>
      <c r="H23" s="20">
        <f t="shared" si="1"/>
        <v>1</v>
      </c>
    </row>
    <row r="24" spans="1:8" ht="12.75">
      <c r="A24" s="4"/>
      <c r="B24" s="4"/>
      <c r="C24" s="1" t="s">
        <v>66</v>
      </c>
      <c r="D24" s="19">
        <v>6</v>
      </c>
      <c r="E24" s="19">
        <v>6</v>
      </c>
      <c r="F24" s="20">
        <f t="shared" si="0"/>
        <v>1</v>
      </c>
      <c r="G24" s="19">
        <v>5</v>
      </c>
      <c r="H24" s="20">
        <f t="shared" si="1"/>
        <v>0.8333333333333334</v>
      </c>
    </row>
    <row r="25" spans="1:8" ht="12.75">
      <c r="A25" s="4"/>
      <c r="B25" s="4" t="s">
        <v>5</v>
      </c>
      <c r="C25" s="1" t="s">
        <v>13</v>
      </c>
      <c r="D25" s="19">
        <v>18</v>
      </c>
      <c r="E25" s="19">
        <v>16</v>
      </c>
      <c r="F25" s="20">
        <f t="shared" si="0"/>
        <v>0.8888888888888888</v>
      </c>
      <c r="G25" s="19">
        <v>6</v>
      </c>
      <c r="H25" s="20">
        <f t="shared" si="1"/>
        <v>0.375</v>
      </c>
    </row>
    <row r="26" spans="1:8" ht="12.75">
      <c r="A26" s="4"/>
      <c r="B26" s="4" t="s">
        <v>5</v>
      </c>
      <c r="C26" s="1" t="s">
        <v>41</v>
      </c>
      <c r="D26" s="19">
        <v>10</v>
      </c>
      <c r="E26" s="19">
        <v>10</v>
      </c>
      <c r="F26" s="20">
        <f t="shared" si="0"/>
        <v>1</v>
      </c>
      <c r="G26" s="19">
        <v>10</v>
      </c>
      <c r="H26" s="20">
        <f t="shared" si="1"/>
        <v>1</v>
      </c>
    </row>
    <row r="27" spans="1:8" ht="12.75">
      <c r="A27" s="4"/>
      <c r="B27" s="4" t="s">
        <v>5</v>
      </c>
      <c r="C27" s="1" t="s">
        <v>14</v>
      </c>
      <c r="D27" s="19">
        <v>36</v>
      </c>
      <c r="E27" s="19">
        <v>21</v>
      </c>
      <c r="F27" s="20">
        <f t="shared" si="0"/>
        <v>0.5833333333333334</v>
      </c>
      <c r="G27" s="19">
        <v>9</v>
      </c>
      <c r="H27" s="20">
        <f t="shared" si="1"/>
        <v>0.42857142857142855</v>
      </c>
    </row>
    <row r="28" spans="1:8" ht="12.75">
      <c r="A28" s="4"/>
      <c r="B28" s="4" t="s">
        <v>5</v>
      </c>
      <c r="C28" s="1" t="s">
        <v>74</v>
      </c>
      <c r="D28" s="19">
        <v>5</v>
      </c>
      <c r="E28" s="19">
        <v>5</v>
      </c>
      <c r="F28" s="20">
        <f>+E28/D28</f>
        <v>1</v>
      </c>
      <c r="G28" s="19">
        <v>4</v>
      </c>
      <c r="H28" s="20">
        <f>+G28/E28</f>
        <v>0.8</v>
      </c>
    </row>
    <row r="29" spans="1:8" ht="12.75">
      <c r="A29" s="4"/>
      <c r="B29" s="4" t="s">
        <v>5</v>
      </c>
      <c r="C29" s="1" t="s">
        <v>42</v>
      </c>
      <c r="D29" s="19">
        <v>7</v>
      </c>
      <c r="E29" s="19">
        <v>7</v>
      </c>
      <c r="F29" s="20">
        <f>+E29/D29</f>
        <v>1</v>
      </c>
      <c r="G29" s="19">
        <v>6</v>
      </c>
      <c r="H29" s="20">
        <f>+G29/E29</f>
        <v>0.8571428571428571</v>
      </c>
    </row>
    <row r="30" spans="1:8" ht="12.75">
      <c r="A30" s="4"/>
      <c r="B30" s="4" t="s">
        <v>5</v>
      </c>
      <c r="C30" s="1" t="s">
        <v>15</v>
      </c>
      <c r="D30" s="19">
        <v>26</v>
      </c>
      <c r="E30" s="19">
        <v>19</v>
      </c>
      <c r="F30" s="20">
        <f t="shared" si="0"/>
        <v>0.7307692307692307</v>
      </c>
      <c r="G30" s="19">
        <v>4</v>
      </c>
      <c r="H30" s="20">
        <f t="shared" si="1"/>
        <v>0.21052631578947367</v>
      </c>
    </row>
    <row r="31" spans="1:8" ht="12.75">
      <c r="A31" s="4"/>
      <c r="B31" s="4" t="s">
        <v>5</v>
      </c>
      <c r="C31" s="1" t="s">
        <v>60</v>
      </c>
      <c r="D31" s="19">
        <v>0</v>
      </c>
      <c r="E31" s="19">
        <v>0</v>
      </c>
      <c r="F31" s="20">
        <v>0</v>
      </c>
      <c r="G31" s="19">
        <v>0</v>
      </c>
      <c r="H31" s="20">
        <v>0</v>
      </c>
    </row>
    <row r="32" spans="1:8" ht="12.75">
      <c r="A32" s="4"/>
      <c r="B32" s="4" t="s">
        <v>5</v>
      </c>
      <c r="C32" s="1" t="s">
        <v>43</v>
      </c>
      <c r="D32" s="19">
        <v>5</v>
      </c>
      <c r="E32" s="19">
        <v>0</v>
      </c>
      <c r="F32" s="20">
        <f t="shared" si="0"/>
        <v>0</v>
      </c>
      <c r="G32" s="19">
        <v>0</v>
      </c>
      <c r="H32" s="20">
        <v>0</v>
      </c>
    </row>
    <row r="33" spans="1:8" ht="12.75">
      <c r="A33" s="4"/>
      <c r="B33" s="4" t="s">
        <v>5</v>
      </c>
      <c r="C33" s="1" t="s">
        <v>44</v>
      </c>
      <c r="D33" s="19">
        <v>125</v>
      </c>
      <c r="E33" s="19">
        <v>6</v>
      </c>
      <c r="F33" s="20">
        <f t="shared" si="0"/>
        <v>0.048</v>
      </c>
      <c r="G33" s="19">
        <v>6</v>
      </c>
      <c r="H33" s="20">
        <f t="shared" si="1"/>
        <v>1</v>
      </c>
    </row>
    <row r="34" spans="1:8" ht="12.75">
      <c r="A34" s="4"/>
      <c r="B34" s="4"/>
      <c r="C34" s="1" t="s">
        <v>45</v>
      </c>
      <c r="D34" s="19">
        <v>46</v>
      </c>
      <c r="E34" s="19">
        <v>31</v>
      </c>
      <c r="F34" s="20">
        <f t="shared" si="0"/>
        <v>0.6739130434782609</v>
      </c>
      <c r="G34" s="19">
        <v>20</v>
      </c>
      <c r="H34" s="20">
        <f t="shared" si="1"/>
        <v>0.6451612903225806</v>
      </c>
    </row>
    <row r="35" spans="1:8" ht="12.75">
      <c r="A35" s="4"/>
      <c r="B35" s="4" t="s">
        <v>5</v>
      </c>
      <c r="C35" s="1" t="s">
        <v>16</v>
      </c>
      <c r="D35" s="19">
        <v>5</v>
      </c>
      <c r="E35" s="19">
        <v>4</v>
      </c>
      <c r="F35" s="20">
        <f t="shared" si="0"/>
        <v>0.8</v>
      </c>
      <c r="G35" s="19">
        <v>2</v>
      </c>
      <c r="H35" s="20">
        <f t="shared" si="1"/>
        <v>0.5</v>
      </c>
    </row>
    <row r="36" spans="1:8" ht="12.75">
      <c r="A36" s="4"/>
      <c r="B36" s="4" t="s">
        <v>5</v>
      </c>
      <c r="C36" s="1" t="s">
        <v>17</v>
      </c>
      <c r="D36" s="19">
        <v>11</v>
      </c>
      <c r="E36" s="19">
        <v>9</v>
      </c>
      <c r="F36" s="20">
        <f t="shared" si="0"/>
        <v>0.8181818181818182</v>
      </c>
      <c r="G36" s="19">
        <v>7</v>
      </c>
      <c r="H36" s="20">
        <f t="shared" si="1"/>
        <v>0.7777777777777778</v>
      </c>
    </row>
    <row r="37" spans="1:8" ht="12.75">
      <c r="A37" s="4"/>
      <c r="B37" s="4" t="s">
        <v>5</v>
      </c>
      <c r="C37" s="1" t="s">
        <v>18</v>
      </c>
      <c r="D37" s="19">
        <v>14</v>
      </c>
      <c r="E37" s="19">
        <v>12</v>
      </c>
      <c r="F37" s="20">
        <f t="shared" si="0"/>
        <v>0.8571428571428571</v>
      </c>
      <c r="G37" s="19">
        <v>12</v>
      </c>
      <c r="H37" s="20">
        <f>+G37/E37</f>
        <v>1</v>
      </c>
    </row>
    <row r="38" spans="1:8" s="6" customFormat="1" ht="12.75">
      <c r="A38" s="5" t="s">
        <v>32</v>
      </c>
      <c r="B38" s="5"/>
      <c r="C38" s="5"/>
      <c r="D38" s="21">
        <f>SUM(D15:D37)</f>
        <v>494</v>
      </c>
      <c r="E38" s="21">
        <f>SUM(E15:E37)</f>
        <v>271</v>
      </c>
      <c r="F38" s="22">
        <f t="shared" si="0"/>
        <v>0.548582995951417</v>
      </c>
      <c r="G38" s="21">
        <f>SUM(G15:G37)</f>
        <v>168</v>
      </c>
      <c r="H38" s="22">
        <f>+G38/E38</f>
        <v>0.6199261992619927</v>
      </c>
    </row>
    <row r="39" spans="1:8" s="6" customFormat="1" ht="12.75">
      <c r="A39" s="5"/>
      <c r="B39" s="5"/>
      <c r="C39" s="5"/>
      <c r="D39" s="15"/>
      <c r="E39" s="15"/>
      <c r="F39" s="16"/>
      <c r="G39" s="15"/>
      <c r="H39" s="16"/>
    </row>
    <row r="40" spans="1:8" s="6" customFormat="1" ht="12.75">
      <c r="A40" s="5"/>
      <c r="B40" s="5"/>
      <c r="C40" s="5"/>
      <c r="D40" s="15"/>
      <c r="E40" s="15"/>
      <c r="F40" s="16"/>
      <c r="G40" s="15"/>
      <c r="H40" s="16"/>
    </row>
    <row r="41" spans="1:8" ht="12.75">
      <c r="A41" s="4" t="s">
        <v>28</v>
      </c>
      <c r="B41" s="4" t="s">
        <v>5</v>
      </c>
      <c r="C41" s="1" t="s">
        <v>19</v>
      </c>
      <c r="D41" s="19">
        <v>132</v>
      </c>
      <c r="E41" s="19">
        <v>76</v>
      </c>
      <c r="F41" s="20">
        <f aca="true" t="shared" si="2" ref="F41:F51">+E41/D41</f>
        <v>0.5757575757575758</v>
      </c>
      <c r="G41" s="19">
        <v>56</v>
      </c>
      <c r="H41" s="20">
        <f aca="true" t="shared" si="3" ref="H41:H51">+G41/E41</f>
        <v>0.7368421052631579</v>
      </c>
    </row>
    <row r="42" spans="1:8" ht="12.75">
      <c r="A42" s="4"/>
      <c r="B42" s="4"/>
      <c r="C42" s="1" t="s">
        <v>37</v>
      </c>
      <c r="D42" s="19">
        <v>43</v>
      </c>
      <c r="E42" s="19">
        <v>34</v>
      </c>
      <c r="F42" s="20">
        <f t="shared" si="2"/>
        <v>0.7906976744186046</v>
      </c>
      <c r="G42" s="19">
        <v>16</v>
      </c>
      <c r="H42" s="20">
        <f t="shared" si="3"/>
        <v>0.47058823529411764</v>
      </c>
    </row>
    <row r="43" spans="1:8" ht="12.75">
      <c r="A43" s="4"/>
      <c r="B43" s="4" t="s">
        <v>5</v>
      </c>
      <c r="C43" s="1" t="s">
        <v>46</v>
      </c>
      <c r="D43" s="19">
        <v>115</v>
      </c>
      <c r="E43" s="19">
        <v>83</v>
      </c>
      <c r="F43" s="20">
        <f t="shared" si="2"/>
        <v>0.7217391304347827</v>
      </c>
      <c r="G43" s="19">
        <v>40</v>
      </c>
      <c r="H43" s="20">
        <f t="shared" si="3"/>
        <v>0.4819277108433735</v>
      </c>
    </row>
    <row r="44" spans="1:8" ht="12.75">
      <c r="A44" s="4"/>
      <c r="B44" s="4"/>
      <c r="C44" s="1" t="s">
        <v>105</v>
      </c>
      <c r="D44" s="19">
        <v>210</v>
      </c>
      <c r="E44" s="19">
        <v>105</v>
      </c>
      <c r="F44" s="20">
        <f t="shared" si="2"/>
        <v>0.5</v>
      </c>
      <c r="G44" s="19">
        <v>75</v>
      </c>
      <c r="H44" s="20">
        <f t="shared" si="3"/>
        <v>0.7142857142857143</v>
      </c>
    </row>
    <row r="45" spans="1:8" ht="12.75">
      <c r="A45" s="4"/>
      <c r="B45" s="4"/>
      <c r="C45" s="1" t="s">
        <v>95</v>
      </c>
      <c r="D45" s="19">
        <v>0</v>
      </c>
      <c r="E45" s="19">
        <v>0</v>
      </c>
      <c r="F45" s="20">
        <v>0</v>
      </c>
      <c r="G45" s="19">
        <v>0</v>
      </c>
      <c r="H45" s="20">
        <v>0</v>
      </c>
    </row>
    <row r="46" spans="1:8" ht="12.75">
      <c r="A46" s="4"/>
      <c r="B46" s="4"/>
      <c r="C46" s="1" t="s">
        <v>94</v>
      </c>
      <c r="D46" s="19">
        <v>30</v>
      </c>
      <c r="E46" s="19">
        <v>27</v>
      </c>
      <c r="F46" s="20">
        <f t="shared" si="2"/>
        <v>0.9</v>
      </c>
      <c r="G46" s="19">
        <v>11</v>
      </c>
      <c r="H46" s="20">
        <f t="shared" si="3"/>
        <v>0.4074074074074074</v>
      </c>
    </row>
    <row r="47" spans="1:8" ht="12.75">
      <c r="A47" s="4"/>
      <c r="B47" s="4"/>
      <c r="C47" s="1" t="s">
        <v>96</v>
      </c>
      <c r="D47" s="19">
        <v>6</v>
      </c>
      <c r="E47" s="19">
        <v>6</v>
      </c>
      <c r="F47" s="20">
        <f t="shared" si="2"/>
        <v>1</v>
      </c>
      <c r="G47" s="19">
        <v>6</v>
      </c>
      <c r="H47" s="20">
        <f t="shared" si="3"/>
        <v>1</v>
      </c>
    </row>
    <row r="48" spans="1:8" ht="12.75">
      <c r="A48" s="4"/>
      <c r="B48" s="4"/>
      <c r="C48" s="1" t="s">
        <v>76</v>
      </c>
      <c r="D48" s="19">
        <v>4</v>
      </c>
      <c r="E48" s="19">
        <v>4</v>
      </c>
      <c r="F48" s="20">
        <f t="shared" si="2"/>
        <v>1</v>
      </c>
      <c r="G48" s="19">
        <v>2</v>
      </c>
      <c r="H48" s="20">
        <f t="shared" si="3"/>
        <v>0.5</v>
      </c>
    </row>
    <row r="49" spans="1:8" ht="12.75">
      <c r="A49" s="4"/>
      <c r="B49" s="4"/>
      <c r="C49" s="1" t="s">
        <v>77</v>
      </c>
      <c r="D49" s="19">
        <v>0</v>
      </c>
      <c r="E49" s="19">
        <v>0</v>
      </c>
      <c r="F49" s="20">
        <v>0</v>
      </c>
      <c r="G49" s="19">
        <v>0</v>
      </c>
      <c r="H49" s="20">
        <v>0</v>
      </c>
    </row>
    <row r="50" spans="1:8" ht="12.75">
      <c r="A50" s="4"/>
      <c r="B50" s="4"/>
      <c r="C50" s="1" t="s">
        <v>75</v>
      </c>
      <c r="D50" s="19">
        <v>18</v>
      </c>
      <c r="E50" s="19">
        <v>14</v>
      </c>
      <c r="F50" s="20">
        <f t="shared" si="2"/>
        <v>0.7777777777777778</v>
      </c>
      <c r="G50" s="19">
        <v>11</v>
      </c>
      <c r="H50" s="20">
        <f t="shared" si="3"/>
        <v>0.7857142857142857</v>
      </c>
    </row>
    <row r="51" spans="1:8" s="6" customFormat="1" ht="12.75">
      <c r="A51" s="5" t="s">
        <v>33</v>
      </c>
      <c r="B51" s="5"/>
      <c r="C51" s="5"/>
      <c r="D51" s="21">
        <f>SUM(D41:D50)</f>
        <v>558</v>
      </c>
      <c r="E51" s="21">
        <f>SUM(E41:E50)</f>
        <v>349</v>
      </c>
      <c r="F51" s="22">
        <f t="shared" si="2"/>
        <v>0.6254480286738351</v>
      </c>
      <c r="G51" s="21">
        <f>SUM(G41:G50)</f>
        <v>217</v>
      </c>
      <c r="H51" s="22">
        <f t="shared" si="3"/>
        <v>0.6217765042979942</v>
      </c>
    </row>
    <row r="52" spans="1:8" s="6" customFormat="1" ht="12.75">
      <c r="A52" s="5"/>
      <c r="B52" s="5"/>
      <c r="C52" s="5"/>
      <c r="D52" s="15"/>
      <c r="E52" s="15"/>
      <c r="F52" s="16"/>
      <c r="G52" s="15"/>
      <c r="H52" s="16"/>
    </row>
    <row r="53" spans="1:8" s="6" customFormat="1" ht="12.75">
      <c r="A53" s="5"/>
      <c r="B53" s="5"/>
      <c r="C53" s="5"/>
      <c r="D53" s="15"/>
      <c r="E53" s="15"/>
      <c r="F53" s="16"/>
      <c r="G53" s="15"/>
      <c r="H53" s="16"/>
    </row>
    <row r="54" spans="1:8" ht="12.75">
      <c r="A54" s="4" t="s">
        <v>72</v>
      </c>
      <c r="B54" s="4" t="s">
        <v>5</v>
      </c>
      <c r="C54" t="s">
        <v>97</v>
      </c>
      <c r="D54" s="19">
        <v>18</v>
      </c>
      <c r="E54" s="19">
        <v>18</v>
      </c>
      <c r="F54" s="20">
        <f>+E54/D54</f>
        <v>1</v>
      </c>
      <c r="G54" s="19">
        <v>12</v>
      </c>
      <c r="H54" s="20">
        <f>+G54/E54</f>
        <v>0.6666666666666666</v>
      </c>
    </row>
    <row r="55" spans="1:8" ht="12.75">
      <c r="A55" s="4"/>
      <c r="B55" s="4"/>
      <c r="C55" s="1" t="s">
        <v>23</v>
      </c>
      <c r="D55" s="19">
        <v>714</v>
      </c>
      <c r="E55" s="19">
        <v>304</v>
      </c>
      <c r="F55" s="20">
        <f>+E55/D55</f>
        <v>0.4257703081232493</v>
      </c>
      <c r="G55" s="19">
        <v>88</v>
      </c>
      <c r="H55" s="20">
        <f>+G55/E55</f>
        <v>0.2894736842105263</v>
      </c>
    </row>
    <row r="56" spans="1:8" ht="12.75">
      <c r="A56" s="4"/>
      <c r="B56" s="4" t="s">
        <v>5</v>
      </c>
      <c r="C56" s="1" t="s">
        <v>58</v>
      </c>
      <c r="D56" s="19">
        <v>145</v>
      </c>
      <c r="E56" s="19">
        <v>63</v>
      </c>
      <c r="F56" s="20">
        <f>+E56/D56</f>
        <v>0.43448275862068964</v>
      </c>
      <c r="G56" s="19">
        <v>22</v>
      </c>
      <c r="H56" s="20">
        <f>+G56/E56</f>
        <v>0.3492063492063492</v>
      </c>
    </row>
    <row r="57" spans="1:8" s="6" customFormat="1" ht="12.75">
      <c r="A57" s="5" t="s">
        <v>73</v>
      </c>
      <c r="B57" s="5"/>
      <c r="C57" s="5"/>
      <c r="D57" s="21">
        <f>SUM(D54:D56)</f>
        <v>877</v>
      </c>
      <c r="E57" s="21">
        <f>SUM(E54:E56)</f>
        <v>385</v>
      </c>
      <c r="F57" s="22">
        <f>+E57/D57</f>
        <v>0.43899657924743446</v>
      </c>
      <c r="G57" s="21">
        <f>SUM(G54:G56)</f>
        <v>122</v>
      </c>
      <c r="H57" s="22">
        <f>+G57/E57</f>
        <v>0.3168831168831169</v>
      </c>
    </row>
    <row r="58" spans="1:8" s="6" customFormat="1" ht="12.75">
      <c r="A58" s="5"/>
      <c r="B58" s="5"/>
      <c r="C58" s="5"/>
      <c r="D58" s="15"/>
      <c r="E58" s="15"/>
      <c r="F58" s="16"/>
      <c r="G58" s="15"/>
      <c r="H58" s="16"/>
    </row>
    <row r="59" spans="4:8" ht="12.75">
      <c r="D59" s="17"/>
      <c r="E59" s="17"/>
      <c r="F59" s="17"/>
      <c r="G59" s="18" t="s">
        <v>65</v>
      </c>
      <c r="H59" s="17"/>
    </row>
    <row r="60" spans="1:8" ht="12.75">
      <c r="A60" s="4" t="s">
        <v>29</v>
      </c>
      <c r="B60" s="4" t="s">
        <v>5</v>
      </c>
      <c r="C60" s="1" t="s">
        <v>47</v>
      </c>
      <c r="D60" s="19">
        <v>0</v>
      </c>
      <c r="E60" s="19">
        <v>0</v>
      </c>
      <c r="F60" s="20">
        <v>0</v>
      </c>
      <c r="G60" s="19">
        <v>0</v>
      </c>
      <c r="H60" s="20">
        <v>0</v>
      </c>
    </row>
    <row r="61" spans="1:8" ht="12.75">
      <c r="A61" s="4"/>
      <c r="B61" s="4"/>
      <c r="C61" s="1" t="s">
        <v>115</v>
      </c>
      <c r="D61" s="19">
        <v>5</v>
      </c>
      <c r="E61" s="19">
        <v>5</v>
      </c>
      <c r="F61" s="20">
        <f aca="true" t="shared" si="4" ref="F61:F67">+E61/D61</f>
        <v>1</v>
      </c>
      <c r="G61" s="19">
        <v>5</v>
      </c>
      <c r="H61" s="20">
        <f aca="true" t="shared" si="5" ref="H61:H82">+G61/E61</f>
        <v>1</v>
      </c>
    </row>
    <row r="62" spans="1:8" ht="12.75">
      <c r="A62" s="4"/>
      <c r="B62" s="4"/>
      <c r="C62" s="1" t="s">
        <v>61</v>
      </c>
      <c r="D62" s="19">
        <v>0</v>
      </c>
      <c r="E62" s="19">
        <v>0</v>
      </c>
      <c r="F62" s="20">
        <v>0</v>
      </c>
      <c r="G62" s="19">
        <v>0</v>
      </c>
      <c r="H62" s="20">
        <v>0</v>
      </c>
    </row>
    <row r="63" spans="1:8" ht="12.75">
      <c r="A63" s="4"/>
      <c r="B63" s="4"/>
      <c r="C63" s="1" t="s">
        <v>110</v>
      </c>
      <c r="D63" s="19">
        <v>41</v>
      </c>
      <c r="E63" s="19">
        <v>41</v>
      </c>
      <c r="F63" s="20">
        <f t="shared" si="4"/>
        <v>1</v>
      </c>
      <c r="G63" s="19">
        <v>40</v>
      </c>
      <c r="H63" s="20">
        <f t="shared" si="5"/>
        <v>0.975609756097561</v>
      </c>
    </row>
    <row r="64" spans="1:8" ht="12.75">
      <c r="A64" s="4"/>
      <c r="B64" s="4"/>
      <c r="C64" s="1" t="s">
        <v>62</v>
      </c>
      <c r="D64" s="19">
        <v>45</v>
      </c>
      <c r="E64" s="19">
        <v>44</v>
      </c>
      <c r="F64" s="20">
        <f t="shared" si="4"/>
        <v>0.9777777777777777</v>
      </c>
      <c r="G64" s="19">
        <v>40</v>
      </c>
      <c r="H64" s="20">
        <f t="shared" si="5"/>
        <v>0.9090909090909091</v>
      </c>
    </row>
    <row r="65" spans="1:8" ht="12.75">
      <c r="A65" s="4"/>
      <c r="B65" s="4"/>
      <c r="C65" s="1" t="s">
        <v>98</v>
      </c>
      <c r="D65" s="19">
        <v>0</v>
      </c>
      <c r="E65" s="19">
        <v>0</v>
      </c>
      <c r="F65" s="20">
        <v>0</v>
      </c>
      <c r="G65" s="19">
        <v>0</v>
      </c>
      <c r="H65" s="20">
        <v>0</v>
      </c>
    </row>
    <row r="66" spans="1:8" ht="12.75">
      <c r="A66" s="4"/>
      <c r="B66" s="4"/>
      <c r="C66" s="1" t="s">
        <v>78</v>
      </c>
      <c r="D66" s="19">
        <v>8</v>
      </c>
      <c r="E66" s="19">
        <v>8</v>
      </c>
      <c r="F66" s="20">
        <f t="shared" si="4"/>
        <v>1</v>
      </c>
      <c r="G66" s="19">
        <v>5</v>
      </c>
      <c r="H66" s="20">
        <f>+G66/E66</f>
        <v>0.625</v>
      </c>
    </row>
    <row r="67" spans="1:8" ht="12.75">
      <c r="A67" s="4"/>
      <c r="B67" s="4" t="s">
        <v>5</v>
      </c>
      <c r="C67" s="1" t="s">
        <v>48</v>
      </c>
      <c r="D67" s="19">
        <v>6</v>
      </c>
      <c r="E67" s="19">
        <v>6</v>
      </c>
      <c r="F67" s="20">
        <f t="shared" si="4"/>
        <v>1</v>
      </c>
      <c r="G67" s="19">
        <v>6</v>
      </c>
      <c r="H67" s="20">
        <f t="shared" si="5"/>
        <v>1</v>
      </c>
    </row>
    <row r="68" spans="1:8" ht="12.75">
      <c r="A68" s="4"/>
      <c r="B68" s="4"/>
      <c r="C68" s="1" t="s">
        <v>67</v>
      </c>
      <c r="D68" s="19">
        <v>0</v>
      </c>
      <c r="E68" s="19">
        <v>0</v>
      </c>
      <c r="F68" s="20">
        <v>0</v>
      </c>
      <c r="G68" s="19">
        <v>0</v>
      </c>
      <c r="H68" s="20">
        <v>0</v>
      </c>
    </row>
    <row r="69" spans="1:8" ht="12.75">
      <c r="A69" s="4"/>
      <c r="B69" s="4"/>
      <c r="C69" s="1" t="s">
        <v>111</v>
      </c>
      <c r="D69" s="19">
        <v>0</v>
      </c>
      <c r="E69" s="19">
        <v>0</v>
      </c>
      <c r="F69" s="20">
        <v>0</v>
      </c>
      <c r="G69" s="19">
        <v>0</v>
      </c>
      <c r="H69" s="20">
        <v>0</v>
      </c>
    </row>
    <row r="70" spans="1:8" ht="12.75">
      <c r="A70" s="4"/>
      <c r="B70" s="4"/>
      <c r="C70" s="1" t="s">
        <v>117</v>
      </c>
      <c r="D70" s="19">
        <v>7</v>
      </c>
      <c r="E70" s="19">
        <v>5</v>
      </c>
      <c r="F70" s="20">
        <f aca="true" t="shared" si="6" ref="F70:F84">+E70/D70</f>
        <v>0.7142857142857143</v>
      </c>
      <c r="G70" s="19">
        <v>5</v>
      </c>
      <c r="H70" s="20">
        <f>+G70/E70</f>
        <v>1</v>
      </c>
    </row>
    <row r="71" spans="3:8" ht="12.75">
      <c r="C71" s="1" t="s">
        <v>80</v>
      </c>
      <c r="D71" s="19">
        <v>33</v>
      </c>
      <c r="E71" s="19">
        <v>33</v>
      </c>
      <c r="F71" s="20">
        <f t="shared" si="6"/>
        <v>1</v>
      </c>
      <c r="G71" s="19">
        <v>30</v>
      </c>
      <c r="H71" s="20">
        <f>+G71/E71</f>
        <v>0.9090909090909091</v>
      </c>
    </row>
    <row r="72" spans="3:8" ht="12.75">
      <c r="C72" s="1" t="s">
        <v>68</v>
      </c>
      <c r="D72" s="19">
        <v>9</v>
      </c>
      <c r="E72" s="19">
        <v>8</v>
      </c>
      <c r="F72" s="20">
        <f t="shared" si="6"/>
        <v>0.8888888888888888</v>
      </c>
      <c r="G72" s="19">
        <v>8</v>
      </c>
      <c r="H72" s="20">
        <f>+G72/E72</f>
        <v>1</v>
      </c>
    </row>
    <row r="73" spans="3:8" ht="12.75">
      <c r="C73" s="1" t="s">
        <v>99</v>
      </c>
      <c r="D73" s="19">
        <v>7</v>
      </c>
      <c r="E73" s="19">
        <v>7</v>
      </c>
      <c r="F73" s="20">
        <f t="shared" si="6"/>
        <v>1</v>
      </c>
      <c r="G73" s="19">
        <v>6</v>
      </c>
      <c r="H73" s="20">
        <f>+G73/E73</f>
        <v>0.8571428571428571</v>
      </c>
    </row>
    <row r="74" spans="3:8" ht="12.75">
      <c r="C74" s="1" t="s">
        <v>81</v>
      </c>
      <c r="D74" s="19">
        <v>19</v>
      </c>
      <c r="E74" s="19">
        <v>18</v>
      </c>
      <c r="F74" s="20">
        <f t="shared" si="6"/>
        <v>0.9473684210526315</v>
      </c>
      <c r="G74" s="19">
        <v>16</v>
      </c>
      <c r="H74" s="20">
        <f t="shared" si="5"/>
        <v>0.8888888888888888</v>
      </c>
    </row>
    <row r="75" spans="3:8" ht="12.75">
      <c r="C75" s="1" t="s">
        <v>82</v>
      </c>
      <c r="D75" s="19">
        <v>24</v>
      </c>
      <c r="E75" s="19">
        <v>24</v>
      </c>
      <c r="F75" s="20">
        <f t="shared" si="6"/>
        <v>1</v>
      </c>
      <c r="G75" s="19">
        <v>19</v>
      </c>
      <c r="H75" s="20">
        <f t="shared" si="5"/>
        <v>0.7916666666666666</v>
      </c>
    </row>
    <row r="76" spans="3:8" ht="12.75">
      <c r="C76" s="1" t="s">
        <v>83</v>
      </c>
      <c r="D76" s="19">
        <v>26</v>
      </c>
      <c r="E76" s="19">
        <v>26</v>
      </c>
      <c r="F76" s="20">
        <f t="shared" si="6"/>
        <v>1</v>
      </c>
      <c r="G76" s="19">
        <v>25</v>
      </c>
      <c r="H76" s="20">
        <f t="shared" si="5"/>
        <v>0.9615384615384616</v>
      </c>
    </row>
    <row r="77" spans="3:8" ht="12.75">
      <c r="C77" s="1" t="s">
        <v>100</v>
      </c>
      <c r="D77" s="19">
        <v>0</v>
      </c>
      <c r="E77" s="19">
        <v>0</v>
      </c>
      <c r="F77" s="20">
        <v>0</v>
      </c>
      <c r="G77" s="19">
        <v>0</v>
      </c>
      <c r="H77" s="20">
        <v>0</v>
      </c>
    </row>
    <row r="78" spans="1:8" ht="12.75">
      <c r="A78" s="4"/>
      <c r="B78" s="4" t="s">
        <v>5</v>
      </c>
      <c r="C78" s="1" t="s">
        <v>49</v>
      </c>
      <c r="D78" s="19">
        <v>19</v>
      </c>
      <c r="E78" s="19">
        <v>18</v>
      </c>
      <c r="F78" s="20">
        <f t="shared" si="6"/>
        <v>0.9473684210526315</v>
      </c>
      <c r="G78" s="19">
        <v>17</v>
      </c>
      <c r="H78" s="20">
        <f t="shared" si="5"/>
        <v>0.9444444444444444</v>
      </c>
    </row>
    <row r="79" spans="1:8" ht="12.75">
      <c r="A79" s="4"/>
      <c r="B79" s="4" t="s">
        <v>5</v>
      </c>
      <c r="C79" s="1" t="s">
        <v>50</v>
      </c>
      <c r="D79" s="19">
        <v>33</v>
      </c>
      <c r="E79" s="19">
        <v>29</v>
      </c>
      <c r="F79" s="20">
        <f t="shared" si="6"/>
        <v>0.8787878787878788</v>
      </c>
      <c r="G79" s="19">
        <v>24</v>
      </c>
      <c r="H79" s="20">
        <f t="shared" si="5"/>
        <v>0.8275862068965517</v>
      </c>
    </row>
    <row r="80" spans="1:8" ht="12.75">
      <c r="A80" s="4"/>
      <c r="B80" s="4"/>
      <c r="C80" s="1" t="s">
        <v>51</v>
      </c>
      <c r="D80" s="19">
        <v>40</v>
      </c>
      <c r="E80" s="19">
        <v>38</v>
      </c>
      <c r="F80" s="20">
        <f t="shared" si="6"/>
        <v>0.95</v>
      </c>
      <c r="G80" s="19">
        <v>35</v>
      </c>
      <c r="H80" s="20">
        <f t="shared" si="5"/>
        <v>0.9210526315789473</v>
      </c>
    </row>
    <row r="81" spans="1:8" ht="12.75">
      <c r="A81" s="4"/>
      <c r="B81" s="4"/>
      <c r="C81" s="1" t="s">
        <v>52</v>
      </c>
      <c r="D81" s="19">
        <v>7</v>
      </c>
      <c r="E81" s="19">
        <v>7</v>
      </c>
      <c r="F81" s="20">
        <f t="shared" si="6"/>
        <v>1</v>
      </c>
      <c r="G81" s="19">
        <v>5</v>
      </c>
      <c r="H81" s="20">
        <f t="shared" si="5"/>
        <v>0.7142857142857143</v>
      </c>
    </row>
    <row r="82" spans="3:8" ht="12.75">
      <c r="C82" s="1" t="s">
        <v>53</v>
      </c>
      <c r="D82" s="19">
        <v>4</v>
      </c>
      <c r="E82" s="19">
        <v>2</v>
      </c>
      <c r="F82" s="20">
        <f t="shared" si="6"/>
        <v>0.5</v>
      </c>
      <c r="G82" s="19">
        <v>2</v>
      </c>
      <c r="H82" s="20">
        <f t="shared" si="5"/>
        <v>1</v>
      </c>
    </row>
    <row r="83" spans="1:8" ht="12.75">
      <c r="A83" s="4"/>
      <c r="B83" s="4"/>
      <c r="C83" s="1" t="s">
        <v>79</v>
      </c>
      <c r="D83" s="19">
        <v>0</v>
      </c>
      <c r="E83" s="19">
        <v>0</v>
      </c>
      <c r="F83" s="20">
        <v>0</v>
      </c>
      <c r="G83" s="19">
        <v>0</v>
      </c>
      <c r="H83" s="20">
        <v>0</v>
      </c>
    </row>
    <row r="84" spans="1:8" s="6" customFormat="1" ht="12.75">
      <c r="A84" s="5" t="s">
        <v>34</v>
      </c>
      <c r="C84" s="5"/>
      <c r="D84" s="21">
        <f>SUM(D60:D83)</f>
        <v>333</v>
      </c>
      <c r="E84" s="21">
        <f>SUM(E60:E83)</f>
        <v>319</v>
      </c>
      <c r="F84" s="22">
        <f t="shared" si="6"/>
        <v>0.9579579579579579</v>
      </c>
      <c r="G84" s="21">
        <f>SUM(G60:G83)</f>
        <v>288</v>
      </c>
      <c r="H84" s="22">
        <f>+G84/E84</f>
        <v>0.9028213166144201</v>
      </c>
    </row>
    <row r="85" spans="1:8" s="6" customFormat="1" ht="12.75">
      <c r="A85" s="5"/>
      <c r="B85" s="5"/>
      <c r="C85" s="5"/>
      <c r="D85" s="15"/>
      <c r="E85" s="15"/>
      <c r="F85" s="16"/>
      <c r="G85" s="15"/>
      <c r="H85" s="16"/>
    </row>
    <row r="86" spans="1:8" s="6" customFormat="1" ht="12.75">
      <c r="A86" s="5"/>
      <c r="B86" s="5"/>
      <c r="C86" s="5"/>
      <c r="D86" s="15"/>
      <c r="E86" s="15"/>
      <c r="F86" s="16"/>
      <c r="G86" s="15"/>
      <c r="H86" s="16"/>
    </row>
    <row r="87" spans="1:8" ht="12.75">
      <c r="A87" s="3" t="s">
        <v>30</v>
      </c>
      <c r="B87" s="4" t="s">
        <v>5</v>
      </c>
      <c r="C87" s="1" t="s">
        <v>20</v>
      </c>
      <c r="D87" s="19">
        <v>52</v>
      </c>
      <c r="E87" s="19">
        <v>43</v>
      </c>
      <c r="F87" s="20">
        <f aca="true" t="shared" si="7" ref="F87:F94">+E87/D87</f>
        <v>0.8269230769230769</v>
      </c>
      <c r="G87" s="19">
        <v>18</v>
      </c>
      <c r="H87" s="20">
        <f aca="true" t="shared" si="8" ref="H87:H94">+G87/E87</f>
        <v>0.4186046511627907</v>
      </c>
    </row>
    <row r="88" spans="1:8" ht="12.75">
      <c r="A88" s="3"/>
      <c r="B88" s="4"/>
      <c r="C88" s="1" t="s">
        <v>108</v>
      </c>
      <c r="D88" s="19">
        <v>25</v>
      </c>
      <c r="E88" s="19">
        <v>24</v>
      </c>
      <c r="F88" s="20">
        <f t="shared" si="7"/>
        <v>0.96</v>
      </c>
      <c r="G88" s="19">
        <v>11</v>
      </c>
      <c r="H88" s="20">
        <f t="shared" si="8"/>
        <v>0.4583333333333333</v>
      </c>
    </row>
    <row r="89" spans="1:8" ht="12.75">
      <c r="A89" s="3"/>
      <c r="B89" s="4"/>
      <c r="C89" s="1" t="s">
        <v>109</v>
      </c>
      <c r="D89" s="19">
        <v>7</v>
      </c>
      <c r="E89" s="19">
        <v>7</v>
      </c>
      <c r="F89" s="20">
        <f t="shared" si="7"/>
        <v>1</v>
      </c>
      <c r="G89" s="19">
        <v>6</v>
      </c>
      <c r="H89" s="20">
        <f t="shared" si="8"/>
        <v>0.8571428571428571</v>
      </c>
    </row>
    <row r="90" spans="1:8" ht="12.75">
      <c r="A90" s="4"/>
      <c r="B90" s="4" t="s">
        <v>5</v>
      </c>
      <c r="C90" s="1" t="s">
        <v>21</v>
      </c>
      <c r="D90" s="19">
        <v>676</v>
      </c>
      <c r="E90" s="19">
        <v>305</v>
      </c>
      <c r="F90" s="20">
        <f t="shared" si="7"/>
        <v>0.4511834319526627</v>
      </c>
      <c r="G90" s="19">
        <v>63</v>
      </c>
      <c r="H90" s="20">
        <f t="shared" si="8"/>
        <v>0.20655737704918034</v>
      </c>
    </row>
    <row r="91" spans="3:8" ht="12.75">
      <c r="C91" s="1" t="s">
        <v>54</v>
      </c>
      <c r="D91" s="19">
        <v>80</v>
      </c>
      <c r="E91" s="19">
        <v>51</v>
      </c>
      <c r="F91" s="20">
        <f t="shared" si="7"/>
        <v>0.6375</v>
      </c>
      <c r="G91" s="19">
        <v>22</v>
      </c>
      <c r="H91" s="20">
        <f t="shared" si="8"/>
        <v>0.43137254901960786</v>
      </c>
    </row>
    <row r="92" spans="1:8" ht="12.75">
      <c r="A92" s="4"/>
      <c r="B92" s="4" t="s">
        <v>5</v>
      </c>
      <c r="C92" s="1" t="s">
        <v>22</v>
      </c>
      <c r="D92" s="19">
        <v>114</v>
      </c>
      <c r="E92" s="19">
        <v>76</v>
      </c>
      <c r="F92" s="20">
        <f t="shared" si="7"/>
        <v>0.6666666666666666</v>
      </c>
      <c r="G92" s="19">
        <v>16</v>
      </c>
      <c r="H92" s="20">
        <f t="shared" si="8"/>
        <v>0.21052631578947367</v>
      </c>
    </row>
    <row r="93" spans="1:8" ht="12.75">
      <c r="A93" s="4"/>
      <c r="B93" s="4"/>
      <c r="C93" s="1" t="s">
        <v>84</v>
      </c>
      <c r="D93" s="19">
        <v>6</v>
      </c>
      <c r="E93" s="19">
        <v>5</v>
      </c>
      <c r="F93" s="20">
        <f t="shared" si="7"/>
        <v>0.8333333333333334</v>
      </c>
      <c r="G93" s="19">
        <v>1</v>
      </c>
      <c r="H93" s="20">
        <f t="shared" si="8"/>
        <v>0.2</v>
      </c>
    </row>
    <row r="94" spans="1:8" s="6" customFormat="1" ht="12.75">
      <c r="A94" s="5" t="s">
        <v>35</v>
      </c>
      <c r="B94" s="5"/>
      <c r="C94" s="5"/>
      <c r="D94" s="21">
        <f>SUM(D87:D93)</f>
        <v>960</v>
      </c>
      <c r="E94" s="21">
        <f>SUM(E87:E93)</f>
        <v>511</v>
      </c>
      <c r="F94" s="22">
        <f t="shared" si="7"/>
        <v>0.5322916666666667</v>
      </c>
      <c r="G94" s="21">
        <f>SUM(G87:G93)</f>
        <v>137</v>
      </c>
      <c r="H94" s="22">
        <f t="shared" si="8"/>
        <v>0.26810176125244617</v>
      </c>
    </row>
    <row r="95" spans="1:8" ht="12.75">
      <c r="A95" s="4"/>
      <c r="B95" s="4"/>
      <c r="C95" s="1"/>
      <c r="D95" s="13"/>
      <c r="E95" s="13"/>
      <c r="F95" s="14"/>
      <c r="G95" s="13"/>
      <c r="H95" s="14"/>
    </row>
    <row r="96" spans="1:8" ht="12.75">
      <c r="A96" s="4"/>
      <c r="B96" s="4"/>
      <c r="C96" s="1"/>
      <c r="D96" s="13"/>
      <c r="E96" s="13"/>
      <c r="F96" s="14"/>
      <c r="G96" s="13"/>
      <c r="H96" s="14"/>
    </row>
    <row r="97" spans="1:8" ht="12.75">
      <c r="A97" s="4" t="s">
        <v>112</v>
      </c>
      <c r="B97" s="4"/>
      <c r="C97" s="1" t="s">
        <v>113</v>
      </c>
      <c r="D97" s="36">
        <v>19</v>
      </c>
      <c r="E97" s="36">
        <v>16</v>
      </c>
      <c r="F97" s="35">
        <f>+E97/D97</f>
        <v>0.8421052631578947</v>
      </c>
      <c r="G97" s="36">
        <v>11</v>
      </c>
      <c r="H97" s="31">
        <f>+G97/E97</f>
        <v>0.6875</v>
      </c>
    </row>
    <row r="98" spans="1:8" ht="12.75">
      <c r="A98" s="4"/>
      <c r="B98" s="4"/>
      <c r="C98" s="1"/>
      <c r="D98" s="13"/>
      <c r="E98" s="13"/>
      <c r="F98" s="14"/>
      <c r="G98" s="13"/>
      <c r="H98" s="14"/>
    </row>
    <row r="99" spans="1:8" ht="12.75">
      <c r="A99" s="4"/>
      <c r="B99" s="4"/>
      <c r="C99" s="1"/>
      <c r="D99" s="13"/>
      <c r="E99" s="13"/>
      <c r="F99" s="14"/>
      <c r="G99" s="13"/>
      <c r="H99" s="14"/>
    </row>
    <row r="100" spans="1:8" ht="12.75">
      <c r="A100" s="4"/>
      <c r="B100" s="4"/>
      <c r="C100" s="1"/>
      <c r="D100" s="13"/>
      <c r="E100" s="13"/>
      <c r="F100" s="14"/>
      <c r="G100" s="13"/>
      <c r="H100" s="14"/>
    </row>
    <row r="101" spans="1:8" s="29" customFormat="1" ht="12.75">
      <c r="A101" s="25" t="s">
        <v>31</v>
      </c>
      <c r="B101" s="25"/>
      <c r="C101" s="26" t="s">
        <v>64</v>
      </c>
      <c r="D101" s="27">
        <v>17</v>
      </c>
      <c r="E101" s="27">
        <v>14</v>
      </c>
      <c r="F101" s="28">
        <f aca="true" t="shared" si="9" ref="F101:F106">+E101/D101</f>
        <v>0.8235294117647058</v>
      </c>
      <c r="G101" s="27">
        <v>4</v>
      </c>
      <c r="H101" s="28">
        <f aca="true" t="shared" si="10" ref="H101:H106">+G101/E101</f>
        <v>0.2857142857142857</v>
      </c>
    </row>
    <row r="102" spans="2:8" s="29" customFormat="1" ht="12.75">
      <c r="B102" s="25"/>
      <c r="C102" s="26" t="s">
        <v>55</v>
      </c>
      <c r="D102" s="27">
        <v>98</v>
      </c>
      <c r="E102" s="27">
        <v>48</v>
      </c>
      <c r="F102" s="28">
        <f t="shared" si="9"/>
        <v>0.4897959183673469</v>
      </c>
      <c r="G102" s="27">
        <v>26</v>
      </c>
      <c r="H102" s="28">
        <f t="shared" si="10"/>
        <v>0.5416666666666666</v>
      </c>
    </row>
    <row r="103" spans="2:8" s="29" customFormat="1" ht="12.75">
      <c r="B103" s="25"/>
      <c r="C103" s="26" t="s">
        <v>116</v>
      </c>
      <c r="D103" s="27">
        <v>21</v>
      </c>
      <c r="E103" s="27">
        <v>18</v>
      </c>
      <c r="F103" s="28">
        <f t="shared" si="9"/>
        <v>0.8571428571428571</v>
      </c>
      <c r="G103" s="27">
        <v>11</v>
      </c>
      <c r="H103" s="28">
        <f t="shared" si="10"/>
        <v>0.6111111111111112</v>
      </c>
    </row>
    <row r="104" spans="2:8" s="29" customFormat="1" ht="12.75">
      <c r="B104" s="25" t="s">
        <v>5</v>
      </c>
      <c r="C104" s="26" t="s">
        <v>89</v>
      </c>
      <c r="D104" s="27">
        <v>59</v>
      </c>
      <c r="E104" s="27">
        <v>41</v>
      </c>
      <c r="F104" s="28">
        <f t="shared" si="9"/>
        <v>0.6949152542372882</v>
      </c>
      <c r="G104" s="27">
        <v>18</v>
      </c>
      <c r="H104" s="28">
        <f t="shared" si="10"/>
        <v>0.43902439024390244</v>
      </c>
    </row>
    <row r="105" spans="1:8" s="29" customFormat="1" ht="12.75">
      <c r="A105" s="25"/>
      <c r="B105" s="25"/>
      <c r="C105" s="26" t="s">
        <v>63</v>
      </c>
      <c r="D105" s="27">
        <v>119</v>
      </c>
      <c r="E105" s="27">
        <v>87</v>
      </c>
      <c r="F105" s="28">
        <f t="shared" si="9"/>
        <v>0.7310924369747899</v>
      </c>
      <c r="G105" s="27">
        <v>50</v>
      </c>
      <c r="H105" s="28">
        <f t="shared" si="10"/>
        <v>0.5747126436781609</v>
      </c>
    </row>
    <row r="106" spans="1:8" s="29" customFormat="1" ht="12.75">
      <c r="A106" s="25"/>
      <c r="B106" s="25"/>
      <c r="C106" s="26"/>
      <c r="D106" s="30">
        <f>SUM(D101:D105)</f>
        <v>314</v>
      </c>
      <c r="E106" s="30">
        <f>SUM(E101:E105)</f>
        <v>208</v>
      </c>
      <c r="F106" s="31">
        <f t="shared" si="9"/>
        <v>0.6624203821656051</v>
      </c>
      <c r="G106" s="30">
        <f>SUM(G101:G105)</f>
        <v>109</v>
      </c>
      <c r="H106" s="31">
        <f t="shared" si="10"/>
        <v>0.5240384615384616</v>
      </c>
    </row>
    <row r="107" spans="1:8" s="29" customFormat="1" ht="8.25" customHeight="1">
      <c r="A107" s="25"/>
      <c r="B107" s="25"/>
      <c r="C107" s="26"/>
      <c r="D107" s="32"/>
      <c r="E107" s="32"/>
      <c r="F107" s="33"/>
      <c r="G107" s="32"/>
      <c r="H107" s="33"/>
    </row>
    <row r="108" spans="1:8" s="29" customFormat="1" ht="12.75">
      <c r="A108" s="25"/>
      <c r="B108" s="25" t="s">
        <v>24</v>
      </c>
      <c r="C108" s="26" t="s">
        <v>56</v>
      </c>
      <c r="D108" s="27">
        <v>0</v>
      </c>
      <c r="E108" s="27">
        <v>0</v>
      </c>
      <c r="F108" s="28">
        <v>0</v>
      </c>
      <c r="G108" s="27">
        <v>0</v>
      </c>
      <c r="H108" s="28">
        <v>0</v>
      </c>
    </row>
    <row r="109" spans="1:8" s="29" customFormat="1" ht="12.75">
      <c r="A109" s="25"/>
      <c r="B109" s="25"/>
      <c r="C109" s="26" t="s">
        <v>90</v>
      </c>
      <c r="D109" s="27">
        <v>1</v>
      </c>
      <c r="E109" s="27">
        <v>1</v>
      </c>
      <c r="F109" s="28">
        <f>+E109/D109</f>
        <v>1</v>
      </c>
      <c r="G109" s="27">
        <v>1</v>
      </c>
      <c r="H109" s="28">
        <f>+G109/E109</f>
        <v>1</v>
      </c>
    </row>
    <row r="110" spans="1:8" s="29" customFormat="1" ht="12.75">
      <c r="A110" s="25"/>
      <c r="B110" s="25"/>
      <c r="C110" s="26" t="s">
        <v>87</v>
      </c>
      <c r="D110" s="27">
        <v>78</v>
      </c>
      <c r="E110" s="27">
        <v>34</v>
      </c>
      <c r="F110" s="28">
        <f>+E110/D110</f>
        <v>0.4358974358974359</v>
      </c>
      <c r="G110" s="27">
        <v>32</v>
      </c>
      <c r="H110" s="28">
        <f>+G110/E110</f>
        <v>0.9411764705882353</v>
      </c>
    </row>
    <row r="111" spans="1:8" s="29" customFormat="1" ht="12.75">
      <c r="A111" s="25"/>
      <c r="B111" s="25"/>
      <c r="C111" s="26" t="s">
        <v>57</v>
      </c>
      <c r="D111" s="27">
        <v>115</v>
      </c>
      <c r="E111" s="27">
        <v>31</v>
      </c>
      <c r="F111" s="28">
        <f>+E111/D111</f>
        <v>0.26956521739130435</v>
      </c>
      <c r="G111" s="27">
        <v>24</v>
      </c>
      <c r="H111" s="28">
        <f>+G111/E111</f>
        <v>0.7741935483870968</v>
      </c>
    </row>
    <row r="112" spans="1:9" s="29" customFormat="1" ht="12.75">
      <c r="A112" s="25"/>
      <c r="B112" s="25"/>
      <c r="C112" s="26" t="s">
        <v>69</v>
      </c>
      <c r="D112" s="27">
        <v>0</v>
      </c>
      <c r="E112" s="27">
        <v>0</v>
      </c>
      <c r="F112" s="28">
        <v>0</v>
      </c>
      <c r="G112" s="27">
        <v>0</v>
      </c>
      <c r="H112" s="28">
        <v>0</v>
      </c>
      <c r="I112" s="34"/>
    </row>
    <row r="113" spans="2:8" s="29" customFormat="1" ht="12.75">
      <c r="B113" s="25" t="s">
        <v>5</v>
      </c>
      <c r="C113" s="26" t="s">
        <v>91</v>
      </c>
      <c r="D113" s="27">
        <v>16</v>
      </c>
      <c r="E113" s="27">
        <v>13</v>
      </c>
      <c r="F113" s="28">
        <f>+E113/D113</f>
        <v>0.8125</v>
      </c>
      <c r="G113" s="27">
        <v>13</v>
      </c>
      <c r="H113" s="28">
        <f>+G113/E113</f>
        <v>1</v>
      </c>
    </row>
    <row r="114" spans="3:8" s="29" customFormat="1" ht="12.75">
      <c r="C114" s="26" t="s">
        <v>88</v>
      </c>
      <c r="D114" s="27">
        <v>0</v>
      </c>
      <c r="E114" s="27">
        <v>0</v>
      </c>
      <c r="F114" s="28">
        <v>0</v>
      </c>
      <c r="G114" s="27">
        <v>0</v>
      </c>
      <c r="H114" s="28">
        <v>0</v>
      </c>
    </row>
    <row r="115" spans="3:8" s="29" customFormat="1" ht="12.75">
      <c r="C115" s="26" t="s">
        <v>101</v>
      </c>
      <c r="D115" s="27">
        <v>0</v>
      </c>
      <c r="E115" s="27">
        <v>0</v>
      </c>
      <c r="F115" s="28">
        <v>0</v>
      </c>
      <c r="G115" s="27">
        <v>0</v>
      </c>
      <c r="H115" s="28">
        <v>0</v>
      </c>
    </row>
    <row r="116" spans="3:8" s="29" customFormat="1" ht="12.75">
      <c r="C116" s="26" t="s">
        <v>102</v>
      </c>
      <c r="D116" s="27">
        <v>2</v>
      </c>
      <c r="E116" s="27">
        <v>0</v>
      </c>
      <c r="F116" s="28">
        <v>0</v>
      </c>
      <c r="G116" s="27">
        <v>0</v>
      </c>
      <c r="H116" s="28">
        <v>0</v>
      </c>
    </row>
    <row r="117" spans="3:8" s="29" customFormat="1" ht="12.75">
      <c r="C117" s="26" t="s">
        <v>85</v>
      </c>
      <c r="D117" s="27">
        <v>3</v>
      </c>
      <c r="E117" s="27">
        <v>1</v>
      </c>
      <c r="F117" s="28">
        <v>0</v>
      </c>
      <c r="G117" s="27">
        <v>1</v>
      </c>
      <c r="H117" s="28">
        <v>0</v>
      </c>
    </row>
    <row r="118" spans="2:8" s="6" customFormat="1" ht="12.75">
      <c r="B118" s="5"/>
      <c r="C118" s="5"/>
      <c r="D118" s="21">
        <f>SUM(D108:D117)</f>
        <v>215</v>
      </c>
      <c r="E118" s="21">
        <f>SUM(E108:E117)</f>
        <v>80</v>
      </c>
      <c r="F118" s="22">
        <f>+E118/D118</f>
        <v>0.37209302325581395</v>
      </c>
      <c r="G118" s="21">
        <f>SUM(G108:G117)</f>
        <v>71</v>
      </c>
      <c r="H118" s="22">
        <f>+G118/E118</f>
        <v>0.8875</v>
      </c>
    </row>
    <row r="119" spans="1:8" ht="12.75">
      <c r="A119" s="4"/>
      <c r="B119" s="4"/>
      <c r="C119" s="1"/>
      <c r="D119" s="23"/>
      <c r="E119" s="23"/>
      <c r="F119" s="24"/>
      <c r="G119" s="23"/>
      <c r="H119" s="24"/>
    </row>
    <row r="120" spans="1:8" ht="12.75">
      <c r="A120" s="5" t="s">
        <v>36</v>
      </c>
      <c r="B120" s="4"/>
      <c r="C120" s="1"/>
      <c r="D120" s="21">
        <f>+D106+D118</f>
        <v>529</v>
      </c>
      <c r="E120" s="21">
        <f>+E106+E118</f>
        <v>288</v>
      </c>
      <c r="F120" s="22">
        <f>+E120/D120</f>
        <v>0.5444234404536862</v>
      </c>
      <c r="G120" s="21">
        <f>+G106+G118</f>
        <v>180</v>
      </c>
      <c r="H120" s="22">
        <f>+G120/E120</f>
        <v>0.625</v>
      </c>
    </row>
    <row r="121" spans="1:8" ht="12.75">
      <c r="A121" s="5"/>
      <c r="B121" s="4"/>
      <c r="C121" s="1"/>
      <c r="D121" s="15"/>
      <c r="E121" s="15"/>
      <c r="F121" s="16"/>
      <c r="G121" s="15"/>
      <c r="H121" s="16"/>
    </row>
    <row r="122" spans="4:8" ht="12.75">
      <c r="D122" s="17"/>
      <c r="E122" s="17"/>
      <c r="F122" s="17"/>
      <c r="G122" s="17"/>
      <c r="H122" s="17"/>
    </row>
    <row r="123" spans="1:8" ht="12.75">
      <c r="A123" s="3" t="s">
        <v>118</v>
      </c>
      <c r="B123" s="3"/>
      <c r="C123" s="3"/>
      <c r="D123" s="39">
        <f>+D57+D120+D94+D84+D51+D38+D12+D97</f>
        <v>3844</v>
      </c>
      <c r="E123" s="39">
        <f>+E57+E120+E94+E84+E51+E38+E12+E97</f>
        <v>2209</v>
      </c>
      <c r="F123" s="22">
        <f>+E123/D123</f>
        <v>0.5746618106139438</v>
      </c>
      <c r="G123" s="39">
        <f>+G57+G120+G94+G84+G51+G38+G12+G97</f>
        <v>1161</v>
      </c>
      <c r="H123" s="22">
        <f>+G123/E123</f>
        <v>0.5255771842462653</v>
      </c>
    </row>
    <row r="124" spans="1:8" ht="12.75">
      <c r="A124" s="3"/>
      <c r="B124" s="3"/>
      <c r="C124" s="3"/>
      <c r="D124" s="39"/>
      <c r="E124" s="39"/>
      <c r="F124" s="22"/>
      <c r="G124" s="39"/>
      <c r="H124" s="22"/>
    </row>
    <row r="125" ht="12.75">
      <c r="A125" t="s">
        <v>71</v>
      </c>
    </row>
  </sheetData>
  <sheetProtection selectLockedCells="1" selectUnlockedCells="1"/>
  <mergeCells count="4">
    <mergeCell ref="A1:H1"/>
    <mergeCell ref="A3:H3"/>
    <mergeCell ref="A2:H2"/>
    <mergeCell ref="A4:H4"/>
  </mergeCells>
  <printOptions/>
  <pageMargins left="0.75" right="0.25" top="0.37" bottom="0" header="0.5" footer="0.5"/>
  <pageSetup horizontalDpi="300" verticalDpi="300" orientation="portrait" scale="75" r:id="rId1"/>
  <rowBreaks count="1" manualBreakCount="1"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2011-10-28T16:07:56Z</cp:lastPrinted>
  <dcterms:created xsi:type="dcterms:W3CDTF">2003-11-05T20:47:04Z</dcterms:created>
  <dcterms:modified xsi:type="dcterms:W3CDTF">2013-10-18T18:49:28Z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801519269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