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46" yWindow="1050" windowWidth="15360" windowHeight="9015" tabRatio="50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<sst xmlns="http://schemas.openxmlformats.org/spreadsheetml/2006/main" count="50" uniqueCount="30">
  <si>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HEADCOUNT</t>
  </si>
  <si>
    <t>CLASSIFICATION</t>
  </si>
  <si>
    <t>Undergraduate</t>
  </si>
  <si>
    <t xml:space="preserve">  Entering Freshmen</t>
  </si>
  <si>
    <t xml:space="preserve">  Other Freshmen</t>
  </si>
  <si>
    <t xml:space="preserve">    Subtotal</t>
  </si>
  <si>
    <t xml:space="preserve">  Sophomore </t>
  </si>
  <si>
    <t xml:space="preserve">  Junior</t>
  </si>
  <si>
    <t xml:space="preserve">  Senior</t>
  </si>
  <si>
    <t xml:space="preserve">  Special</t>
  </si>
  <si>
    <t>Undergraduate Total</t>
  </si>
  <si>
    <t>Graduate</t>
  </si>
  <si>
    <t xml:space="preserve">  Masters</t>
  </si>
  <si>
    <t xml:space="preserve">  Doctorate</t>
  </si>
  <si>
    <t xml:space="preserve">  Graduate Certificate</t>
  </si>
  <si>
    <t xml:space="preserve">  Post-Baccalaureate</t>
  </si>
  <si>
    <t>Graduate Total</t>
  </si>
  <si>
    <t>GRAND TOTAL</t>
  </si>
  <si>
    <t>% Increase by Year</t>
  </si>
  <si>
    <t>FULL-TIME EQUIVALENT</t>
  </si>
  <si>
    <t xml:space="preserve">  Sophomore</t>
  </si>
  <si>
    <t xml:space="preserve">Source:  Information from Institutional Research Office files. </t>
  </si>
  <si>
    <t xml:space="preserve">             </t>
  </si>
  <si>
    <t>SPRING SEMESTER RESIDENT CREDIT ENROLLMENTS</t>
  </si>
  <si>
    <t>BY CLASS, HEADCOUNT AND FULL-TIME EQUIVALENT</t>
  </si>
  <si>
    <t xml:space="preserve">  Post-Master's Certificate</t>
  </si>
  <si>
    <t>Table I-1a</t>
  </si>
  <si>
    <t xml:space="preserve"> </t>
  </si>
  <si>
    <t>2008 THROUGH 2014</t>
  </si>
  <si>
    <t xml:space="preserve">  Professional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</si>
</sst>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mmmm\ d\,\ yyyy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6" fontId="0" fillId="0" borderId="0" applyFill="0" applyBorder="0" applyAlignment="0" applyProtection="0"/>
    <xf numFmtId="0" fontId="24" fillId="0" borderId="0" applyNumberFormat="0" applyFill="0" applyBorder="0" applyAlignment="0" applyProtection="0"/>
    <xf numFmtId="2" fontId="0" fillId="0" borderId="0" applyFill="0" applyBorder="0" applyAlignment="0" applyProtection="0"/>
    <xf numFmtId="0" fontId="2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4" applyNumberFormat="0" applyFill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0" fontId="30" fillId="27" borderId="6" applyNumberFormat="0" applyAlignment="0" applyProtection="0"/>
    <xf numFmtId="10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165" fontId="3" fillId="0" borderId="0" xfId="0" applyNumberFormat="1" applyFont="1" applyFill="1" applyAlignment="1" quotePrefix="1">
      <alignment horizontal="right"/>
    </xf>
    <xf numFmtId="3" fontId="0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165" fontId="3" fillId="0" borderId="0" xfId="0" applyNumberFormat="1" applyFont="1" applyFill="1" applyAlignment="1" quotePrefix="1">
      <alignment horizontal="right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1" fontId="0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165" fontId="3" fillId="0" borderId="0" xfId="0" applyNumberFormat="1" applyFont="1" applyFill="1" applyAlignment="1" quotePrefix="1">
      <alignment horizontal="right"/>
    </xf>
    <xf numFmtId="1" fontId="0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1" fillId="0" borderId="0" xfId="0" applyNumberFormat="1" applyFont="1" applyFill="1" applyAlignment="1">
      <alignment horizontal="center"/>
    </xf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66"/>
  <sheetViews>
    <sheetView tabSelected="1" showOutlineSymbols="0" zoomScalePageLayoutView="0" workbookViewId="0" topLeftCell="A1">
      <selection activeCell="A1" sqref="A1:J1"/>
    </sheetView>
  </sheetViews>
  <sheetFormatPr defaultColWidth="9.140625" defaultRowHeight="12.75"/>
  <cols>
    <col min="1" max="1" width="26.7109375" style="2" customWidth="1"/>
    <col min="2" max="2" width="2.00390625" style="2" customWidth="1"/>
    <col min="3" max="3" width="0" style="2" hidden="1" customWidth="1"/>
    <col min="4" max="7" width="9.421875" style="2" bestFit="1" customWidth="1"/>
    <col min="8" max="8" width="9.140625" style="2" customWidth="1"/>
    <col min="9" max="9" width="9.140625" style="27" customWidth="1"/>
    <col min="10" max="208" width="9.140625" style="2" customWidth="1"/>
    <col min="209" max="209" width="0" style="2" hidden="1" customWidth="1"/>
    <col min="210" max="16384" width="9.140625" style="2" customWidth="1"/>
  </cols>
  <sheetData>
    <row r="1" spans="1:10" ht="12.75">
      <c r="A1" s="31" t="s">
        <v>23</v>
      </c>
      <c r="B1" s="31"/>
      <c r="C1" s="31"/>
      <c r="D1" s="31"/>
      <c r="E1" s="31"/>
      <c r="F1" s="31"/>
      <c r="G1" s="31"/>
      <c r="H1" s="31"/>
      <c r="I1" s="31"/>
      <c r="J1" s="32"/>
    </row>
    <row r="2" spans="1:10" ht="12.75">
      <c r="A2" s="31" t="s">
        <v>24</v>
      </c>
      <c r="B2" s="31"/>
      <c r="C2" s="31"/>
      <c r="D2" s="31"/>
      <c r="E2" s="31"/>
      <c r="F2" s="31"/>
      <c r="G2" s="31"/>
      <c r="H2" s="31"/>
      <c r="I2" s="31"/>
      <c r="J2" s="32"/>
    </row>
    <row r="3" spans="1:10" ht="12.75">
      <c r="A3" s="33" t="s">
        <v>28</v>
      </c>
      <c r="B3" s="33"/>
      <c r="C3" s="33"/>
      <c r="D3" s="33"/>
      <c r="E3" s="33"/>
      <c r="F3" s="33"/>
      <c r="G3" s="33"/>
      <c r="H3" s="33"/>
      <c r="I3" s="33"/>
      <c r="J3" s="32"/>
    </row>
    <row r="4" spans="1:10" ht="12.75">
      <c r="A4" s="33" t="s">
        <v>26</v>
      </c>
      <c r="B4" s="33"/>
      <c r="C4" s="33"/>
      <c r="D4" s="33"/>
      <c r="E4" s="33"/>
      <c r="F4" s="33"/>
      <c r="G4" s="33"/>
      <c r="H4" s="33"/>
      <c r="I4" s="33"/>
      <c r="J4" s="32"/>
    </row>
    <row r="5" spans="1:9" ht="12.75">
      <c r="A5" s="2" t="s">
        <v>27</v>
      </c>
      <c r="I5" s="19"/>
    </row>
    <row r="6" spans="1:9" ht="12.75">
      <c r="A6" s="10" t="s">
        <v>0</v>
      </c>
      <c r="B6" s="11"/>
      <c r="I6" s="19"/>
    </row>
    <row r="7" spans="1:9" ht="12.75">
      <c r="A7" s="11"/>
      <c r="B7" s="11"/>
      <c r="I7" s="19"/>
    </row>
    <row r="8" spans="1:10" ht="12.75">
      <c r="A8" s="1" t="s">
        <v>1</v>
      </c>
      <c r="B8" s="11"/>
      <c r="C8" s="1">
        <v>2001</v>
      </c>
      <c r="D8" s="20">
        <v>2008</v>
      </c>
      <c r="E8" s="20">
        <v>2009</v>
      </c>
      <c r="F8" s="20">
        <v>2010</v>
      </c>
      <c r="G8" s="20">
        <v>2011</v>
      </c>
      <c r="H8" s="20">
        <v>2012</v>
      </c>
      <c r="I8" s="20">
        <v>2013</v>
      </c>
      <c r="J8" s="20">
        <v>2014</v>
      </c>
    </row>
    <row r="9" spans="4:9" ht="12.75">
      <c r="D9" s="27"/>
      <c r="I9" s="2"/>
    </row>
    <row r="10" spans="1:9" ht="12.75">
      <c r="A10" s="12" t="s">
        <v>2</v>
      </c>
      <c r="D10" s="21"/>
      <c r="I10" s="2"/>
    </row>
    <row r="11" spans="1:10" ht="12.75">
      <c r="A11" s="2" t="s">
        <v>3</v>
      </c>
      <c r="C11" s="3">
        <v>73</v>
      </c>
      <c r="D11" s="22">
        <v>144</v>
      </c>
      <c r="E11" s="22">
        <v>137</v>
      </c>
      <c r="F11" s="28">
        <v>109</v>
      </c>
      <c r="G11" s="28">
        <v>124</v>
      </c>
      <c r="H11" s="28">
        <v>145</v>
      </c>
      <c r="I11" s="28">
        <v>141</v>
      </c>
      <c r="J11" s="28">
        <v>115</v>
      </c>
    </row>
    <row r="12" spans="1:10" ht="12.75">
      <c r="A12" s="2" t="s">
        <v>4</v>
      </c>
      <c r="C12" s="3">
        <v>2461</v>
      </c>
      <c r="D12" s="22">
        <v>3112</v>
      </c>
      <c r="E12" s="22">
        <v>3303</v>
      </c>
      <c r="F12" s="28">
        <v>3358</v>
      </c>
      <c r="G12" s="28">
        <v>3102</v>
      </c>
      <c r="H12" s="28">
        <v>3263</v>
      </c>
      <c r="I12" s="28">
        <v>3556</v>
      </c>
      <c r="J12" s="28">
        <v>3082</v>
      </c>
    </row>
    <row r="13" spans="1:10" ht="12.75">
      <c r="A13" s="12" t="s">
        <v>5</v>
      </c>
      <c r="B13" s="12"/>
      <c r="C13" s="4">
        <f>+C11+C12</f>
        <v>2534</v>
      </c>
      <c r="D13" s="13">
        <f>SUM(D11:D12)</f>
        <v>3256</v>
      </c>
      <c r="E13" s="13">
        <f>SUM(E11:E12)</f>
        <v>3440</v>
      </c>
      <c r="F13" s="13">
        <f>SUM(F11:F12)</f>
        <v>3467</v>
      </c>
      <c r="G13" s="13">
        <f>SUM(G11:G12)</f>
        <v>3226</v>
      </c>
      <c r="H13" s="13">
        <f>SUM(H11:H12)</f>
        <v>3408</v>
      </c>
      <c r="I13" s="13">
        <f>SUM(I11:I12)</f>
        <v>3697</v>
      </c>
      <c r="J13" s="13">
        <f>SUM(J11:J12)</f>
        <v>3197</v>
      </c>
    </row>
    <row r="14" spans="3:9" ht="12.75">
      <c r="C14" s="3"/>
      <c r="D14" s="3"/>
      <c r="I14" s="2"/>
    </row>
    <row r="15" spans="1:10" ht="12.75">
      <c r="A15" s="2" t="s">
        <v>6</v>
      </c>
      <c r="C15" s="3">
        <v>2935</v>
      </c>
      <c r="D15" s="3">
        <v>3607</v>
      </c>
      <c r="E15" s="3">
        <v>3788</v>
      </c>
      <c r="F15" s="3">
        <v>4039</v>
      </c>
      <c r="G15" s="28">
        <v>4217</v>
      </c>
      <c r="H15" s="28">
        <v>4051</v>
      </c>
      <c r="I15" s="28">
        <v>4291</v>
      </c>
      <c r="J15" s="28">
        <v>4759</v>
      </c>
    </row>
    <row r="16" spans="1:10" ht="12.75">
      <c r="A16" s="2" t="s">
        <v>7</v>
      </c>
      <c r="C16" s="3">
        <v>3191</v>
      </c>
      <c r="D16" s="3">
        <v>4241</v>
      </c>
      <c r="E16" s="3">
        <v>4400</v>
      </c>
      <c r="F16" s="3">
        <v>4809</v>
      </c>
      <c r="G16" s="28">
        <v>4985</v>
      </c>
      <c r="H16" s="28">
        <v>5072</v>
      </c>
      <c r="I16" s="28">
        <v>5186</v>
      </c>
      <c r="J16" s="28">
        <v>5455</v>
      </c>
    </row>
    <row r="17" spans="1:10" ht="12.75">
      <c r="A17" s="2" t="s">
        <v>8</v>
      </c>
      <c r="C17" s="3">
        <v>3879</v>
      </c>
      <c r="D17" s="3">
        <v>5136</v>
      </c>
      <c r="E17" s="3">
        <v>5404</v>
      </c>
      <c r="F17" s="3">
        <v>5708</v>
      </c>
      <c r="G17" s="28">
        <v>6095</v>
      </c>
      <c r="H17" s="28">
        <v>6335</v>
      </c>
      <c r="I17" s="28">
        <v>6262</v>
      </c>
      <c r="J17" s="28">
        <v>6444</v>
      </c>
    </row>
    <row r="18" spans="1:10" ht="12.75">
      <c r="A18" s="2" t="s">
        <v>9</v>
      </c>
      <c r="C18" s="3">
        <v>850</v>
      </c>
      <c r="D18" s="3">
        <v>98</v>
      </c>
      <c r="E18" s="3">
        <v>122</v>
      </c>
      <c r="F18" s="3">
        <v>105</v>
      </c>
      <c r="G18" s="28">
        <v>73</v>
      </c>
      <c r="H18" s="28">
        <v>90</v>
      </c>
      <c r="I18" s="28">
        <v>77</v>
      </c>
      <c r="J18" s="28">
        <v>91</v>
      </c>
    </row>
    <row r="19" spans="1:10" ht="12.75">
      <c r="A19" s="12" t="s">
        <v>10</v>
      </c>
      <c r="B19" s="12"/>
      <c r="C19" s="4">
        <f>+C13+C15+C16+C17+C18</f>
        <v>13389</v>
      </c>
      <c r="D19" s="13">
        <f>SUM(D15:D18)+D13</f>
        <v>16338</v>
      </c>
      <c r="E19" s="13">
        <f>SUM(E15:E18)+E13</f>
        <v>17154</v>
      </c>
      <c r="F19" s="13">
        <f>SUM(F15:F18)+F13</f>
        <v>18128</v>
      </c>
      <c r="G19" s="13">
        <f>SUM(G15:G18)+G13</f>
        <v>18596</v>
      </c>
      <c r="H19" s="13">
        <f>SUM(H15:H18)+H13</f>
        <v>18956</v>
      </c>
      <c r="I19" s="13">
        <f>SUM(I15:I18)+I13</f>
        <v>19513</v>
      </c>
      <c r="J19" s="13">
        <f>SUM(J15:J18)+J13</f>
        <v>19946</v>
      </c>
    </row>
    <row r="20" spans="3:9" ht="12.75">
      <c r="C20" s="3"/>
      <c r="D20" s="7"/>
      <c r="I20" s="2"/>
    </row>
    <row r="21" spans="1:9" ht="12.75">
      <c r="A21" s="12" t="s">
        <v>11</v>
      </c>
      <c r="C21" s="3"/>
      <c r="D21" s="7"/>
      <c r="I21" s="2"/>
    </row>
    <row r="22" spans="1:10" ht="12.75">
      <c r="A22" s="2" t="s">
        <v>12</v>
      </c>
      <c r="C22" s="3">
        <v>1911</v>
      </c>
      <c r="D22" s="7">
        <v>2459</v>
      </c>
      <c r="E22" s="7">
        <v>2504</v>
      </c>
      <c r="F22" s="7">
        <v>2539</v>
      </c>
      <c r="G22" s="28">
        <v>2396</v>
      </c>
      <c r="H22" s="28">
        <v>2314</v>
      </c>
      <c r="I22" s="28">
        <v>2303</v>
      </c>
      <c r="J22" s="28">
        <v>2295</v>
      </c>
    </row>
    <row r="23" spans="1:10" ht="12.75">
      <c r="A23" s="2" t="s">
        <v>13</v>
      </c>
      <c r="C23" s="3">
        <v>170</v>
      </c>
      <c r="D23" s="7">
        <v>631</v>
      </c>
      <c r="E23" s="7">
        <v>705</v>
      </c>
      <c r="F23" s="7">
        <v>749</v>
      </c>
      <c r="G23" s="28">
        <v>795</v>
      </c>
      <c r="H23" s="28">
        <v>784</v>
      </c>
      <c r="I23" s="28">
        <v>796</v>
      </c>
      <c r="J23" s="28">
        <v>787</v>
      </c>
    </row>
    <row r="24" spans="1:10" ht="12.75">
      <c r="A24" s="30" t="s">
        <v>29</v>
      </c>
      <c r="C24" s="3"/>
      <c r="D24" s="7"/>
      <c r="E24" s="7"/>
      <c r="F24" s="7"/>
      <c r="G24" s="28"/>
      <c r="H24" s="28"/>
      <c r="I24" s="28"/>
      <c r="J24" s="28">
        <v>6</v>
      </c>
    </row>
    <row r="25" spans="1:10" ht="12.75">
      <c r="A25" s="2" t="s">
        <v>14</v>
      </c>
      <c r="C25" s="3">
        <v>104</v>
      </c>
      <c r="D25" s="7">
        <v>557</v>
      </c>
      <c r="E25" s="7">
        <v>668</v>
      </c>
      <c r="F25" s="7">
        <v>761</v>
      </c>
      <c r="G25" s="28">
        <v>670</v>
      </c>
      <c r="H25" s="28">
        <v>597</v>
      </c>
      <c r="I25" s="28">
        <v>588</v>
      </c>
      <c r="J25" s="28">
        <v>515</v>
      </c>
    </row>
    <row r="26" spans="1:10" ht="12.75">
      <c r="A26" s="2" t="s">
        <v>15</v>
      </c>
      <c r="C26" s="3">
        <v>501</v>
      </c>
      <c r="D26" s="7">
        <v>432</v>
      </c>
      <c r="E26" s="7">
        <v>374</v>
      </c>
      <c r="F26" s="7">
        <v>327</v>
      </c>
      <c r="G26" s="28">
        <v>303</v>
      </c>
      <c r="H26" s="28">
        <v>242</v>
      </c>
      <c r="I26" s="28">
        <v>233</v>
      </c>
      <c r="J26" s="28">
        <v>168</v>
      </c>
    </row>
    <row r="27" spans="1:10" ht="12.75">
      <c r="A27" s="2" t="s">
        <v>25</v>
      </c>
      <c r="C27" s="3">
        <v>0</v>
      </c>
      <c r="D27" s="7">
        <v>0</v>
      </c>
      <c r="E27" s="7">
        <v>0</v>
      </c>
      <c r="F27" s="7">
        <v>0</v>
      </c>
      <c r="G27" s="28">
        <v>0</v>
      </c>
      <c r="H27" s="28">
        <v>0</v>
      </c>
      <c r="I27" s="28">
        <v>0</v>
      </c>
      <c r="J27" s="28">
        <v>0</v>
      </c>
    </row>
    <row r="28" spans="1:10" ht="12.75">
      <c r="A28" s="12" t="s">
        <v>16</v>
      </c>
      <c r="B28" s="12"/>
      <c r="C28" s="4">
        <f>+C22+C23+C25+C26</f>
        <v>2686</v>
      </c>
      <c r="D28" s="8">
        <f>+D22+D23+D25+D26+D27</f>
        <v>4079</v>
      </c>
      <c r="E28" s="8">
        <f>+E22+E23+E25+E26+E27</f>
        <v>4251</v>
      </c>
      <c r="F28" s="8">
        <f>+F22+F23+F25+F26+F27</f>
        <v>4376</v>
      </c>
      <c r="G28" s="8">
        <f>+G22+G23+G25+G26+G27</f>
        <v>4164</v>
      </c>
      <c r="H28" s="8">
        <f>+H22+H23+H25+H26+H27</f>
        <v>3937</v>
      </c>
      <c r="I28" s="8">
        <f>+I22+I23+I25+I26+I27</f>
        <v>3920</v>
      </c>
      <c r="J28" s="8">
        <f>SUM(J22:J27)</f>
        <v>3771</v>
      </c>
    </row>
    <row r="29" spans="3:9" ht="12.75">
      <c r="C29" s="3"/>
      <c r="D29" s="3"/>
      <c r="I29" s="2"/>
    </row>
    <row r="30" spans="1:10" ht="12.75">
      <c r="A30" s="11" t="s">
        <v>17</v>
      </c>
      <c r="B30" s="11"/>
      <c r="C30" s="5">
        <f>+C19+C28</f>
        <v>16075</v>
      </c>
      <c r="D30" s="5">
        <f aca="true" t="shared" si="0" ref="D30:I30">+D19+D28</f>
        <v>20417</v>
      </c>
      <c r="E30" s="5">
        <f t="shared" si="0"/>
        <v>21405</v>
      </c>
      <c r="F30" s="5">
        <f t="shared" si="0"/>
        <v>22504</v>
      </c>
      <c r="G30" s="5">
        <f t="shared" si="0"/>
        <v>22760</v>
      </c>
      <c r="H30" s="5">
        <f t="shared" si="0"/>
        <v>22893</v>
      </c>
      <c r="I30" s="5">
        <f t="shared" si="0"/>
        <v>23433</v>
      </c>
      <c r="J30" s="5">
        <f>+J19+J28</f>
        <v>23717</v>
      </c>
    </row>
    <row r="31" spans="3:9" ht="12.75">
      <c r="C31" s="3"/>
      <c r="D31" s="3"/>
      <c r="I31" s="2"/>
    </row>
    <row r="32" spans="1:10" s="14" customFormat="1" ht="12.75">
      <c r="A32" s="14" t="s">
        <v>18</v>
      </c>
      <c r="C32" s="14">
        <v>2.2</v>
      </c>
      <c r="D32" s="6">
        <v>3.3</v>
      </c>
      <c r="E32" s="23">
        <f>+((E30-D30)/D30)*100</f>
        <v>4.839104667678895</v>
      </c>
      <c r="F32" s="23">
        <f>+((F30-E30)/E30)*100</f>
        <v>5.134314412520439</v>
      </c>
      <c r="G32" s="23">
        <f>+((G30-F30)/F30)*100</f>
        <v>1.1375755421258442</v>
      </c>
      <c r="H32" s="23">
        <f>+((H30-G30)/G30)*100</f>
        <v>0.5843585237258347</v>
      </c>
      <c r="I32" s="23">
        <f>+((I30-H30)/H30)*100</f>
        <v>2.3587996330756127</v>
      </c>
      <c r="J32" s="23">
        <f>+((J30-I30)/I30)*100</f>
        <v>1.2119660308112492</v>
      </c>
    </row>
    <row r="33" spans="5:9" ht="12.75">
      <c r="E33" s="27"/>
      <c r="I33" s="2"/>
    </row>
    <row r="34" spans="5:9" ht="12.75">
      <c r="E34" s="27"/>
      <c r="I34" s="2"/>
    </row>
    <row r="35" spans="5:9" ht="12.75">
      <c r="E35" s="27"/>
      <c r="I35" s="2"/>
    </row>
    <row r="36" spans="1:9" ht="12.75">
      <c r="A36" s="10" t="s">
        <v>19</v>
      </c>
      <c r="B36" s="12"/>
      <c r="E36" s="19"/>
      <c r="I36" s="2"/>
    </row>
    <row r="37" spans="5:9" ht="12.75">
      <c r="E37" s="27"/>
      <c r="I37" s="2"/>
    </row>
    <row r="38" spans="1:10" ht="12.75">
      <c r="A38" s="1" t="s">
        <v>1</v>
      </c>
      <c r="B38" s="11"/>
      <c r="C38" s="1">
        <v>2001</v>
      </c>
      <c r="D38" s="20">
        <v>2008</v>
      </c>
      <c r="E38" s="20">
        <v>2009</v>
      </c>
      <c r="F38" s="20">
        <v>2010</v>
      </c>
      <c r="G38" s="20">
        <v>2011</v>
      </c>
      <c r="H38" s="20">
        <v>2012</v>
      </c>
      <c r="I38" s="20">
        <v>2013</v>
      </c>
      <c r="J38" s="20">
        <v>2014</v>
      </c>
    </row>
    <row r="39" spans="4:9" ht="12.75">
      <c r="D39" s="27"/>
      <c r="I39" s="2"/>
    </row>
    <row r="40" spans="1:9" ht="12.75">
      <c r="A40" s="12" t="s">
        <v>2</v>
      </c>
      <c r="D40" s="21"/>
      <c r="I40" s="2"/>
    </row>
    <row r="41" spans="1:10" ht="12.75">
      <c r="A41" s="2" t="s">
        <v>3</v>
      </c>
      <c r="C41" s="3">
        <v>67</v>
      </c>
      <c r="D41" s="24">
        <v>136.75</v>
      </c>
      <c r="E41" s="24">
        <v>132</v>
      </c>
      <c r="F41" s="24">
        <v>107.75</v>
      </c>
      <c r="G41" s="29">
        <v>121.25</v>
      </c>
      <c r="H41" s="29">
        <v>143.75</v>
      </c>
      <c r="I41" s="29">
        <v>139.25</v>
      </c>
      <c r="J41" s="29">
        <v>114.5</v>
      </c>
    </row>
    <row r="42" spans="1:10" ht="12.75">
      <c r="A42" s="2" t="s">
        <v>4</v>
      </c>
      <c r="C42" s="3">
        <v>2356</v>
      </c>
      <c r="D42" s="24">
        <v>3032</v>
      </c>
      <c r="E42" s="24">
        <v>3228.75</v>
      </c>
      <c r="F42" s="24">
        <v>3292.5</v>
      </c>
      <c r="G42" s="29">
        <v>3033.5</v>
      </c>
      <c r="H42" s="29">
        <v>3216</v>
      </c>
      <c r="I42" s="29">
        <v>3504.75</v>
      </c>
      <c r="J42" s="29">
        <v>3022.75</v>
      </c>
    </row>
    <row r="43" spans="1:10" ht="12.75">
      <c r="A43" s="12" t="s">
        <v>5</v>
      </c>
      <c r="B43" s="12"/>
      <c r="C43" s="4">
        <f>+C41+C42</f>
        <v>2423</v>
      </c>
      <c r="D43" s="25">
        <f>SUM(D41:D42)</f>
        <v>3168.75</v>
      </c>
      <c r="E43" s="25">
        <f>SUM(E41:E42)</f>
        <v>3360.75</v>
      </c>
      <c r="F43" s="25">
        <f>SUM(F41:F42)</f>
        <v>3400.25</v>
      </c>
      <c r="G43" s="25">
        <f>SUM(G41:G42)</f>
        <v>3154.75</v>
      </c>
      <c r="H43" s="25">
        <f>SUM(H41:H42)</f>
        <v>3359.75</v>
      </c>
      <c r="I43" s="25">
        <f>SUM(I41:I42)</f>
        <v>3644</v>
      </c>
      <c r="J43" s="25">
        <f>SUM(J41:J42)</f>
        <v>3137.25</v>
      </c>
    </row>
    <row r="44" spans="3:9" ht="12.75">
      <c r="C44" s="3"/>
      <c r="D44" s="16"/>
      <c r="I44" s="2"/>
    </row>
    <row r="45" spans="1:10" ht="12.75">
      <c r="A45" s="2" t="s">
        <v>20</v>
      </c>
      <c r="C45" s="3">
        <v>2717</v>
      </c>
      <c r="D45" s="16">
        <v>3431.75</v>
      </c>
      <c r="E45" s="16">
        <v>3612.25</v>
      </c>
      <c r="F45" s="16">
        <v>3857</v>
      </c>
      <c r="G45" s="29">
        <v>4045.5</v>
      </c>
      <c r="H45" s="29">
        <v>3889.5</v>
      </c>
      <c r="I45" s="29">
        <v>4120.75</v>
      </c>
      <c r="J45" s="29">
        <v>4575.25</v>
      </c>
    </row>
    <row r="46" spans="1:10" ht="12.75">
      <c r="A46" s="2" t="s">
        <v>7</v>
      </c>
      <c r="C46" s="3">
        <v>2860</v>
      </c>
      <c r="D46" s="16">
        <v>3912</v>
      </c>
      <c r="E46" s="16">
        <v>4088.75</v>
      </c>
      <c r="F46" s="16">
        <v>4506</v>
      </c>
      <c r="G46" s="29">
        <v>4668.5</v>
      </c>
      <c r="H46" s="29">
        <v>4748.25</v>
      </c>
      <c r="I46" s="29">
        <v>4847</v>
      </c>
      <c r="J46" s="29">
        <v>5115.75</v>
      </c>
    </row>
    <row r="47" spans="1:10" ht="12.75">
      <c r="A47" s="2" t="s">
        <v>8</v>
      </c>
      <c r="C47" s="3">
        <v>3223</v>
      </c>
      <c r="D47" s="16">
        <v>4514.25</v>
      </c>
      <c r="E47" s="16">
        <v>4773</v>
      </c>
      <c r="F47" s="16">
        <v>5057.75</v>
      </c>
      <c r="G47" s="29">
        <v>5447.5</v>
      </c>
      <c r="H47" s="29">
        <v>5663.75</v>
      </c>
      <c r="I47" s="29">
        <v>5549.75</v>
      </c>
      <c r="J47" s="29">
        <v>5732</v>
      </c>
    </row>
    <row r="48" spans="1:10" ht="12.75">
      <c r="A48" s="2" t="s">
        <v>9</v>
      </c>
      <c r="C48" s="3">
        <v>303</v>
      </c>
      <c r="D48" s="16">
        <v>36.5</v>
      </c>
      <c r="E48" s="16">
        <v>40.75</v>
      </c>
      <c r="F48" s="16">
        <v>36.25</v>
      </c>
      <c r="G48" s="29">
        <v>20.5</v>
      </c>
      <c r="H48" s="29">
        <v>27.75</v>
      </c>
      <c r="I48" s="29">
        <v>24</v>
      </c>
      <c r="J48" s="29">
        <v>25.75</v>
      </c>
    </row>
    <row r="49" spans="1:10" ht="12.75">
      <c r="A49" s="12" t="s">
        <v>10</v>
      </c>
      <c r="B49" s="12"/>
      <c r="C49" s="4">
        <f>+C43+C45+C46+C47+C48</f>
        <v>11526</v>
      </c>
      <c r="D49" s="17">
        <f>SUM(D45:D48)+D43</f>
        <v>15063.25</v>
      </c>
      <c r="E49" s="17">
        <f>SUM(E45:E48)+E43</f>
        <v>15875.5</v>
      </c>
      <c r="F49" s="17">
        <f>SUM(F45:F48)+F43</f>
        <v>16857.25</v>
      </c>
      <c r="G49" s="17">
        <f>SUM(G45:G48)+G43</f>
        <v>17336.75</v>
      </c>
      <c r="H49" s="17">
        <f>SUM(H45:H48)+H43</f>
        <v>17689</v>
      </c>
      <c r="I49" s="17">
        <f>SUM(I45:I48)+I43</f>
        <v>18185.5</v>
      </c>
      <c r="J49" s="17">
        <f>SUM(J45:J48)+J43</f>
        <v>18586</v>
      </c>
    </row>
    <row r="50" spans="1:9" ht="12.75">
      <c r="A50" s="12"/>
      <c r="B50" s="12"/>
      <c r="C50" s="4"/>
      <c r="D50" s="17"/>
      <c r="I50" s="2"/>
    </row>
    <row r="51" spans="1:9" ht="12.75">
      <c r="A51" s="12" t="s">
        <v>11</v>
      </c>
      <c r="C51" s="3"/>
      <c r="D51" s="26"/>
      <c r="I51" s="2"/>
    </row>
    <row r="52" spans="1:10" ht="12.75">
      <c r="A52" s="2" t="s">
        <v>12</v>
      </c>
      <c r="C52" s="3">
        <v>1410</v>
      </c>
      <c r="D52" s="26">
        <v>1860.5</v>
      </c>
      <c r="E52" s="26">
        <v>1917.75</v>
      </c>
      <c r="F52" s="26">
        <v>1943.75</v>
      </c>
      <c r="G52" s="29">
        <v>1832.75</v>
      </c>
      <c r="H52" s="29">
        <v>1827.25</v>
      </c>
      <c r="I52" s="29">
        <v>1885.75</v>
      </c>
      <c r="J52" s="29">
        <v>1903.25</v>
      </c>
    </row>
    <row r="53" spans="1:10" ht="12.75">
      <c r="A53" s="2" t="s">
        <v>13</v>
      </c>
      <c r="C53" s="3">
        <v>131</v>
      </c>
      <c r="D53" s="26">
        <v>500.5</v>
      </c>
      <c r="E53" s="26">
        <v>576.5</v>
      </c>
      <c r="F53" s="26">
        <v>619.25</v>
      </c>
      <c r="G53" s="29">
        <v>656.75</v>
      </c>
      <c r="H53" s="29">
        <v>645</v>
      </c>
      <c r="I53" s="29">
        <v>658.5</v>
      </c>
      <c r="J53" s="29">
        <v>652.5</v>
      </c>
    </row>
    <row r="54" spans="1:10" ht="12.75">
      <c r="A54" s="19" t="s">
        <v>29</v>
      </c>
      <c r="C54" s="3"/>
      <c r="D54" s="26"/>
      <c r="E54" s="26"/>
      <c r="F54" s="26"/>
      <c r="G54" s="29"/>
      <c r="H54" s="29"/>
      <c r="I54" s="29"/>
      <c r="J54" s="29">
        <v>4.75</v>
      </c>
    </row>
    <row r="55" spans="1:10" ht="12.75">
      <c r="A55" s="2" t="s">
        <v>14</v>
      </c>
      <c r="C55" s="3">
        <v>64</v>
      </c>
      <c r="D55" s="26">
        <v>356.75</v>
      </c>
      <c r="E55" s="26">
        <v>459.75</v>
      </c>
      <c r="F55" s="26">
        <v>510.5</v>
      </c>
      <c r="G55" s="29">
        <v>458.5</v>
      </c>
      <c r="H55" s="29">
        <v>408.25</v>
      </c>
      <c r="I55" s="29">
        <v>402.75</v>
      </c>
      <c r="J55" s="29">
        <v>342.75</v>
      </c>
    </row>
    <row r="56" spans="1:10" ht="12.75">
      <c r="A56" s="2" t="s">
        <v>15</v>
      </c>
      <c r="C56" s="3">
        <v>302</v>
      </c>
      <c r="D56" s="26">
        <v>251.75</v>
      </c>
      <c r="E56" s="26">
        <v>224.75</v>
      </c>
      <c r="F56" s="26">
        <v>199</v>
      </c>
      <c r="G56" s="29">
        <v>178.75</v>
      </c>
      <c r="H56" s="29">
        <v>144</v>
      </c>
      <c r="I56" s="29">
        <v>140.5</v>
      </c>
      <c r="J56" s="29">
        <v>100.75</v>
      </c>
    </row>
    <row r="57" spans="1:10" ht="12.75">
      <c r="A57" s="2" t="s">
        <v>25</v>
      </c>
      <c r="C57" s="3">
        <v>0</v>
      </c>
      <c r="D57" s="26">
        <v>0</v>
      </c>
      <c r="E57" s="26">
        <v>0</v>
      </c>
      <c r="F57" s="26">
        <v>0</v>
      </c>
      <c r="G57" s="29">
        <v>0</v>
      </c>
      <c r="H57" s="29">
        <v>0</v>
      </c>
      <c r="I57" s="29">
        <v>0</v>
      </c>
      <c r="J57" s="29">
        <v>0</v>
      </c>
    </row>
    <row r="58" spans="1:10" ht="12.75">
      <c r="A58" s="12" t="s">
        <v>16</v>
      </c>
      <c r="B58" s="12"/>
      <c r="C58" s="4">
        <f>+C52+C53+C55+C56</f>
        <v>1907</v>
      </c>
      <c r="D58" s="25">
        <f>+D52+D53+D55+D56+D57</f>
        <v>2969.5</v>
      </c>
      <c r="E58" s="25">
        <f>+E52+E53+E55+E56+E57</f>
        <v>3178.75</v>
      </c>
      <c r="F58" s="25">
        <f>+F52+F53+F55+F56+F57</f>
        <v>3272.5</v>
      </c>
      <c r="G58" s="25">
        <f>+G52+G53+G55+G56+G57</f>
        <v>3126.75</v>
      </c>
      <c r="H58" s="25">
        <f>+H52+H53+H55+H56+H57</f>
        <v>3024.5</v>
      </c>
      <c r="I58" s="25">
        <f>+I52+I53+I55+I56+I57</f>
        <v>3087.5</v>
      </c>
      <c r="J58" s="25">
        <f>SUM(J52:J57)</f>
        <v>3004</v>
      </c>
    </row>
    <row r="59" spans="3:9" ht="12.75">
      <c r="C59" s="3"/>
      <c r="D59" s="16"/>
      <c r="I59" s="2"/>
    </row>
    <row r="60" spans="1:10" ht="12.75">
      <c r="A60" s="11" t="s">
        <v>17</v>
      </c>
      <c r="B60" s="11"/>
      <c r="C60" s="5">
        <f>+C49+C58</f>
        <v>13433</v>
      </c>
      <c r="D60" s="18">
        <f>+D49+D58</f>
        <v>18032.75</v>
      </c>
      <c r="E60" s="18">
        <f>+E49+E58</f>
        <v>19054.25</v>
      </c>
      <c r="F60" s="18">
        <f>+F49+F58</f>
        <v>20129.75</v>
      </c>
      <c r="G60" s="18">
        <f>+G49+G58</f>
        <v>20463.5</v>
      </c>
      <c r="H60" s="18">
        <f>+H49+H58</f>
        <v>20713.5</v>
      </c>
      <c r="I60" s="18">
        <f>+I49+I58</f>
        <v>21273</v>
      </c>
      <c r="J60" s="18">
        <f>+J49+J58</f>
        <v>21590</v>
      </c>
    </row>
    <row r="61" spans="5:9" ht="12.75">
      <c r="E61" s="27"/>
      <c r="I61" s="2"/>
    </row>
    <row r="62" spans="1:10" s="14" customFormat="1" ht="12.75">
      <c r="A62" s="14" t="s">
        <v>18</v>
      </c>
      <c r="C62" s="14">
        <v>2.2</v>
      </c>
      <c r="D62" s="6">
        <v>4.2</v>
      </c>
      <c r="E62" s="9">
        <f>+((E60-D60)/D60)*100</f>
        <v>5.664693405054693</v>
      </c>
      <c r="F62" s="9">
        <f>+((F60-E60)/E60)*100</f>
        <v>5.64441003975491</v>
      </c>
      <c r="G62" s="9">
        <f>+((G60-F60)/F60)*100</f>
        <v>1.6579937654466648</v>
      </c>
      <c r="H62" s="9">
        <f>+((H60-G60)/G60)*100</f>
        <v>1.2216873946294622</v>
      </c>
      <c r="I62" s="9">
        <f>+((I60-H60)/H60)*100</f>
        <v>2.701136939677022</v>
      </c>
      <c r="J62" s="9">
        <f>+((J60-I60)/I60)*100</f>
        <v>1.4901518356602266</v>
      </c>
    </row>
    <row r="64" spans="1:6" ht="12.75">
      <c r="A64" s="2" t="s">
        <v>21</v>
      </c>
      <c r="F64" s="15" t="s">
        <v>27</v>
      </c>
    </row>
    <row r="65" ht="12.75">
      <c r="A65" s="2" t="s">
        <v>22</v>
      </c>
    </row>
    <row r="66" ht="12.75">
      <c r="I66" s="30"/>
    </row>
  </sheetData>
  <sheetProtection/>
  <mergeCells count="4">
    <mergeCell ref="A1:J1"/>
    <mergeCell ref="A2:J2"/>
    <mergeCell ref="A3:J3"/>
    <mergeCell ref="A4:J4"/>
  </mergeCells>
  <printOptions horizontalCentered="1"/>
  <pageMargins left="0.3" right="0.3" top="0.33" bottom="0" header="0.15" footer="0"/>
  <pageSetup horizontalDpi="300" verticalDpi="3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test</cp:lastModifiedBy>
  <cp:lastPrinted>2007-03-07T20:40:13Z</cp:lastPrinted>
  <dcterms:created xsi:type="dcterms:W3CDTF">1998-02-02T14:42:35Z</dcterms:created>
  <dcterms:modified xsi:type="dcterms:W3CDTF">2014-02-24T15:06:57Z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1551499672</vt:i4>
  </property>
  <property fmtid="{D5CDD505-2E9C-101B-9397-08002B2CF9AE}" pid="3" name="_EmailSubject">
    <vt:lpwstr>Tables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