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FR02b" sheetId="1" r:id="rId1"/>
  </sheets>
  <definedNames>
    <definedName name="_xlnm.Print_Area" localSheetId="0">'AAE_FR02b'!$A$1:$G$148</definedName>
    <definedName name="_xlnm.Print_Titles" localSheetId="0">'AAE_FR02b'!$1:$7</definedName>
  </definedNames>
  <calcPr fullCalcOnLoad="1"/>
</workbook>
</file>

<file path=xl/sharedStrings.xml><?xml version="1.0" encoding="utf-8"?>
<sst xmlns="http://schemas.openxmlformats.org/spreadsheetml/2006/main" count="127" uniqueCount="119">
  <si>
    <t>College</t>
  </si>
  <si>
    <t>Major</t>
  </si>
  <si>
    <t>Accepted</t>
  </si>
  <si>
    <t>Enrolled</t>
  </si>
  <si>
    <t>Architecture</t>
  </si>
  <si>
    <t>Anthropology</t>
  </si>
  <si>
    <t>Art</t>
  </si>
  <si>
    <t>Biology</t>
  </si>
  <si>
    <t>Chemistry</t>
  </si>
  <si>
    <t>Criminal Justice</t>
  </si>
  <si>
    <t>Dance</t>
  </si>
  <si>
    <t>Dance Education</t>
  </si>
  <si>
    <t>Earth Sciences</t>
  </si>
  <si>
    <t>English</t>
  </si>
  <si>
    <t>French</t>
  </si>
  <si>
    <t>Geography</t>
  </si>
  <si>
    <t>Geology</t>
  </si>
  <si>
    <t>German</t>
  </si>
  <si>
    <t>History</t>
  </si>
  <si>
    <t>International Studies</t>
  </si>
  <si>
    <t>Mathematics</t>
  </si>
  <si>
    <t>Music</t>
  </si>
  <si>
    <t>Music Performance</t>
  </si>
  <si>
    <t>Philosophy</t>
  </si>
  <si>
    <t>Physics</t>
  </si>
  <si>
    <t>Political Science</t>
  </si>
  <si>
    <t>Psychology</t>
  </si>
  <si>
    <t>Religious Studies</t>
  </si>
  <si>
    <t>Sociology</t>
  </si>
  <si>
    <t>Spanish</t>
  </si>
  <si>
    <t>Theatre</t>
  </si>
  <si>
    <t>Business Administration/Prebus</t>
  </si>
  <si>
    <t>Finance</t>
  </si>
  <si>
    <t>Management</t>
  </si>
  <si>
    <t>Child And Family Development</t>
  </si>
  <si>
    <t>Civil Engineering</t>
  </si>
  <si>
    <t>Computer Engineering</t>
  </si>
  <si>
    <t>Electrical Engineering</t>
  </si>
  <si>
    <t>Engineering - Undesignated</t>
  </si>
  <si>
    <t>Mechanical Engineering</t>
  </si>
  <si>
    <t>Social Work-Lower Division</t>
  </si>
  <si>
    <t>Computer Science</t>
  </si>
  <si>
    <t>Software And Information Systems</t>
  </si>
  <si>
    <t>Pending - Architecture</t>
  </si>
  <si>
    <t xml:space="preserve"> </t>
  </si>
  <si>
    <t>Nursing</t>
  </si>
  <si>
    <t>Applied/</t>
  </si>
  <si>
    <t>Ratio</t>
  </si>
  <si>
    <t>Accepted/</t>
  </si>
  <si>
    <t>BUSINESS ADMINISTRATION</t>
  </si>
  <si>
    <t>EDUCATION</t>
  </si>
  <si>
    <t>ENGINEERING</t>
  </si>
  <si>
    <t>HEALTH &amp; HUMAN SERVICES</t>
  </si>
  <si>
    <t>UNDESIGNATED</t>
  </si>
  <si>
    <t>GRAND TOTAL</t>
  </si>
  <si>
    <t xml:space="preserve">   TOTAL A&amp;S</t>
  </si>
  <si>
    <t xml:space="preserve">   TOTAL BUSN</t>
  </si>
  <si>
    <t xml:space="preserve">   TOTAL EDUC</t>
  </si>
  <si>
    <t xml:space="preserve">   TOTAL ENGR</t>
  </si>
  <si>
    <t xml:space="preserve">   TOTAL HHSV</t>
  </si>
  <si>
    <t>Pre-Art</t>
  </si>
  <si>
    <t>Civil Engineering Technology</t>
  </si>
  <si>
    <t>Fire Safety Engineering Technology</t>
  </si>
  <si>
    <t>Architecture-Fifth Year</t>
  </si>
  <si>
    <t>Elementary Education</t>
  </si>
  <si>
    <t>Electrical Engineering Technology</t>
  </si>
  <si>
    <t>Mechanical Engineering Technology</t>
  </si>
  <si>
    <t>Nursing - Pathways Program</t>
  </si>
  <si>
    <t>NEW TRANSFER APPLICANTS, ADMISSIONS AND ENROLLED STUDENTS</t>
  </si>
  <si>
    <t>Pre-Communication Studies</t>
  </si>
  <si>
    <t>Theatre Education</t>
  </si>
  <si>
    <t>Music Education</t>
  </si>
  <si>
    <t>Pre-Economics</t>
  </si>
  <si>
    <t>Pre-Elementary Education</t>
  </si>
  <si>
    <t>Pre-Middle Grades Education</t>
  </si>
  <si>
    <t>Pre-Special Education</t>
  </si>
  <si>
    <t>Meteorology</t>
  </si>
  <si>
    <t>Accounting</t>
  </si>
  <si>
    <t>Social Work</t>
  </si>
  <si>
    <t>TABLE II-1c</t>
  </si>
  <si>
    <t>Africana Studies</t>
  </si>
  <si>
    <t>Art History</t>
  </si>
  <si>
    <t>Communication Studies</t>
  </si>
  <si>
    <t>Pre-Biology</t>
  </si>
  <si>
    <t>International Business</t>
  </si>
  <si>
    <t>Pre-Accounting</t>
  </si>
  <si>
    <t>Construction Management</t>
  </si>
  <si>
    <t>Applied*</t>
  </si>
  <si>
    <t>* Includes only students whose applications are complete enough for an admissions decision to be made.</t>
  </si>
  <si>
    <t>Source:  Computerized data from Instutional Research Office files.</t>
  </si>
  <si>
    <t>COMPUTING &amp; INFORMATICS</t>
  </si>
  <si>
    <t xml:space="preserve">   TOTAL C&amp;I</t>
  </si>
  <si>
    <t>Mathematics for Business</t>
  </si>
  <si>
    <t>Pre-Criminal Justice</t>
  </si>
  <si>
    <t>Marketing</t>
  </si>
  <si>
    <t>Special Education</t>
  </si>
  <si>
    <t>EngineeringTechnology - Undecided</t>
  </si>
  <si>
    <t>Exercise Science</t>
  </si>
  <si>
    <t>Pre-Nursing [Pathways]</t>
  </si>
  <si>
    <t>Pre-Nursing [Transfer]</t>
  </si>
  <si>
    <t>Pre-Kinesiology</t>
  </si>
  <si>
    <t>Pre-Public Health</t>
  </si>
  <si>
    <t>Respiratory Therapy</t>
  </si>
  <si>
    <t xml:space="preserve">   TOTAL ARTS &amp; ARCHITECTURE</t>
  </si>
  <si>
    <t>ARTS &amp; ARCHITECTURE</t>
  </si>
  <si>
    <t>Latin-American Studies</t>
  </si>
  <si>
    <t>Economics</t>
  </si>
  <si>
    <t>UNIVERSITY COLLEGE</t>
  </si>
  <si>
    <t>University College</t>
  </si>
  <si>
    <t>Middle Grades</t>
  </si>
  <si>
    <t>Pre-Child and Family Development</t>
  </si>
  <si>
    <t>Systems Engineering</t>
  </si>
  <si>
    <t>Pre-Nursing [Freshman]</t>
  </si>
  <si>
    <t>LIBERAL ARTS &amp; SCIENCES</t>
  </si>
  <si>
    <t>Pre-Music</t>
  </si>
  <si>
    <t xml:space="preserve">  TOTAL</t>
  </si>
  <si>
    <t>Management Information Systems</t>
  </si>
  <si>
    <t>Industrial &amp; Operations Management</t>
  </si>
  <si>
    <t>BY COLLEGE AND MAJOR, FALL 2010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</si>
</sst>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41">
    <font>
      <sz val="10"/>
      <name val="Arial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7.7109375" style="0" customWidth="1"/>
    <col min="2" max="2" width="36.28125" style="0" customWidth="1"/>
    <col min="3" max="3" width="9.421875" style="12" customWidth="1"/>
    <col min="4" max="4" width="9.7109375" style="12" customWidth="1"/>
    <col min="5" max="5" width="9.57421875" style="0" customWidth="1"/>
    <col min="6" max="6" width="9.28125" style="0" customWidth="1"/>
    <col min="7" max="7" width="9.57421875" style="0" customWidth="1"/>
  </cols>
  <sheetData>
    <row r="1" spans="1:7" ht="12.75">
      <c r="A1" s="51" t="s">
        <v>68</v>
      </c>
      <c r="B1" s="51"/>
      <c r="C1" s="51"/>
      <c r="D1" s="51"/>
      <c r="E1" s="51"/>
      <c r="F1" s="51"/>
      <c r="G1" s="51"/>
    </row>
    <row r="2" spans="1:7" ht="12.75">
      <c r="A2" s="52" t="s">
        <v>118</v>
      </c>
      <c r="B2" s="52"/>
      <c r="C2" s="52"/>
      <c r="D2" s="52"/>
      <c r="E2" s="52"/>
      <c r="F2" s="52"/>
      <c r="G2" s="52"/>
    </row>
    <row r="3" spans="1:7" ht="12.75">
      <c r="A3" s="51" t="s">
        <v>79</v>
      </c>
      <c r="B3" s="51"/>
      <c r="C3" s="51"/>
      <c r="D3" s="51"/>
      <c r="E3" s="51"/>
      <c r="F3" s="51"/>
      <c r="G3" s="51"/>
    </row>
    <row r="4" spans="1:7" ht="12.75">
      <c r="A4" s="15"/>
      <c r="B4" s="15"/>
      <c r="C4" s="15"/>
      <c r="D4" s="15"/>
      <c r="E4" s="15"/>
      <c r="F4" s="15"/>
      <c r="G4" s="15"/>
    </row>
    <row r="5" spans="1:7" ht="12.75">
      <c r="A5" s="2"/>
      <c r="B5" s="2"/>
      <c r="C5" s="16" t="s">
        <v>44</v>
      </c>
      <c r="D5" s="11"/>
      <c r="E5" s="18" t="s">
        <v>46</v>
      </c>
      <c r="F5" s="19"/>
      <c r="G5" s="18" t="s">
        <v>48</v>
      </c>
    </row>
    <row r="6" spans="3:7" ht="12.75">
      <c r="C6" s="14"/>
      <c r="D6" s="14"/>
      <c r="E6" s="18" t="s">
        <v>2</v>
      </c>
      <c r="F6" s="20"/>
      <c r="G6" s="21" t="s">
        <v>3</v>
      </c>
    </row>
    <row r="7" spans="1:7" s="3" customFormat="1" ht="12.75">
      <c r="A7" s="17" t="s">
        <v>0</v>
      </c>
      <c r="B7" s="17" t="s">
        <v>1</v>
      </c>
      <c r="C7" s="13" t="s">
        <v>87</v>
      </c>
      <c r="D7" s="13" t="s">
        <v>2</v>
      </c>
      <c r="E7" s="22" t="s">
        <v>47</v>
      </c>
      <c r="F7" s="23" t="s">
        <v>3</v>
      </c>
      <c r="G7" s="22" t="s">
        <v>47</v>
      </c>
    </row>
    <row r="8" spans="1:7" ht="12.75">
      <c r="A8" s="4" t="s">
        <v>104</v>
      </c>
      <c r="B8" s="1" t="s">
        <v>4</v>
      </c>
      <c r="C8" s="32">
        <v>24</v>
      </c>
      <c r="D8" s="32">
        <v>11</v>
      </c>
      <c r="E8" s="33">
        <f>+D8/C8</f>
        <v>0.4583333333333333</v>
      </c>
      <c r="F8" s="34">
        <v>11</v>
      </c>
      <c r="G8" s="33">
        <f aca="true" t="shared" si="0" ref="G8:G20">+F8/D8</f>
        <v>1</v>
      </c>
    </row>
    <row r="9" spans="1:7" ht="12.75">
      <c r="A9" s="4"/>
      <c r="B9" s="1" t="s">
        <v>63</v>
      </c>
      <c r="C9" s="32">
        <v>5</v>
      </c>
      <c r="D9" s="32">
        <v>5</v>
      </c>
      <c r="E9" s="33">
        <f>+D9/C9</f>
        <v>1</v>
      </c>
      <c r="F9" s="34">
        <v>5</v>
      </c>
      <c r="G9" s="33">
        <f t="shared" si="0"/>
        <v>1</v>
      </c>
    </row>
    <row r="10" spans="1:7" ht="12.75">
      <c r="A10" s="4"/>
      <c r="B10" s="1" t="s">
        <v>6</v>
      </c>
      <c r="C10" s="32">
        <v>7</v>
      </c>
      <c r="D10" s="32">
        <v>7</v>
      </c>
      <c r="E10" s="33">
        <f aca="true" t="shared" si="1" ref="E10:E19">+D10/C10</f>
        <v>1</v>
      </c>
      <c r="F10" s="34">
        <v>7</v>
      </c>
      <c r="G10" s="33">
        <f t="shared" si="0"/>
        <v>1</v>
      </c>
    </row>
    <row r="11" spans="1:7" ht="12.75">
      <c r="A11" s="4"/>
      <c r="B11" s="1" t="s">
        <v>60</v>
      </c>
      <c r="C11" s="12">
        <v>112</v>
      </c>
      <c r="D11" s="12">
        <v>90</v>
      </c>
      <c r="E11" s="33">
        <f t="shared" si="1"/>
        <v>0.8035714285714286</v>
      </c>
      <c r="F11" s="34">
        <v>63</v>
      </c>
      <c r="G11" s="33">
        <f t="shared" si="0"/>
        <v>0.7</v>
      </c>
    </row>
    <row r="12" spans="1:7" ht="12.75">
      <c r="A12" s="4"/>
      <c r="B12" s="1" t="s">
        <v>81</v>
      </c>
      <c r="C12" s="32">
        <v>9</v>
      </c>
      <c r="D12" s="32">
        <v>8</v>
      </c>
      <c r="E12" s="33">
        <f t="shared" si="1"/>
        <v>0.8888888888888888</v>
      </c>
      <c r="F12" s="34">
        <v>6</v>
      </c>
      <c r="G12" s="33">
        <f t="shared" si="0"/>
        <v>0.75</v>
      </c>
    </row>
    <row r="13" spans="1:7" ht="12.75">
      <c r="A13" s="4"/>
      <c r="B13" s="1" t="s">
        <v>10</v>
      </c>
      <c r="C13" s="32">
        <v>18</v>
      </c>
      <c r="D13" s="32">
        <v>12</v>
      </c>
      <c r="E13" s="33">
        <f t="shared" si="1"/>
        <v>0.6666666666666666</v>
      </c>
      <c r="F13" s="34">
        <v>4</v>
      </c>
      <c r="G13" s="33">
        <f t="shared" si="0"/>
        <v>0.3333333333333333</v>
      </c>
    </row>
    <row r="14" spans="1:7" ht="12.75">
      <c r="A14" s="4"/>
      <c r="B14" s="1" t="s">
        <v>11</v>
      </c>
      <c r="C14" s="32">
        <v>3</v>
      </c>
      <c r="D14" s="32">
        <v>3</v>
      </c>
      <c r="E14" s="33">
        <f t="shared" si="1"/>
        <v>1</v>
      </c>
      <c r="F14" s="34">
        <v>2</v>
      </c>
      <c r="G14" s="33">
        <f t="shared" si="0"/>
        <v>0.6666666666666666</v>
      </c>
    </row>
    <row r="15" spans="1:7" ht="12.75">
      <c r="A15" s="4"/>
      <c r="B15" s="1" t="s">
        <v>21</v>
      </c>
      <c r="C15" s="32">
        <v>1</v>
      </c>
      <c r="D15" s="32">
        <v>1</v>
      </c>
      <c r="E15" s="33">
        <f t="shared" si="1"/>
        <v>1</v>
      </c>
      <c r="F15" s="34">
        <v>1</v>
      </c>
      <c r="G15" s="33">
        <f t="shared" si="0"/>
        <v>1</v>
      </c>
    </row>
    <row r="16" spans="1:7" ht="12.75">
      <c r="A16" s="4"/>
      <c r="B16" s="1" t="s">
        <v>71</v>
      </c>
      <c r="C16" s="32">
        <v>2</v>
      </c>
      <c r="D16" s="32">
        <v>2</v>
      </c>
      <c r="E16" s="33">
        <f t="shared" si="1"/>
        <v>1</v>
      </c>
      <c r="F16" s="34">
        <v>2</v>
      </c>
      <c r="G16" s="33">
        <f t="shared" si="0"/>
        <v>1</v>
      </c>
    </row>
    <row r="17" spans="1:7" ht="12.75">
      <c r="A17" s="4"/>
      <c r="B17" s="1" t="s">
        <v>22</v>
      </c>
      <c r="C17" s="32">
        <v>4</v>
      </c>
      <c r="D17" s="32">
        <v>4</v>
      </c>
      <c r="E17" s="33">
        <f t="shared" si="1"/>
        <v>1</v>
      </c>
      <c r="F17" s="34">
        <v>3</v>
      </c>
      <c r="G17" s="33">
        <f t="shared" si="0"/>
        <v>0.75</v>
      </c>
    </row>
    <row r="18" spans="1:7" ht="12.75">
      <c r="A18" s="4"/>
      <c r="B18" s="1" t="s">
        <v>30</v>
      </c>
      <c r="C18" s="32">
        <v>17</v>
      </c>
      <c r="D18" s="32">
        <v>11</v>
      </c>
      <c r="E18" s="33">
        <f t="shared" si="1"/>
        <v>0.6470588235294118</v>
      </c>
      <c r="F18" s="34">
        <v>6</v>
      </c>
      <c r="G18" s="33">
        <f t="shared" si="0"/>
        <v>0.5454545454545454</v>
      </c>
    </row>
    <row r="19" spans="1:7" ht="12.75">
      <c r="A19" s="4"/>
      <c r="B19" s="1" t="s">
        <v>70</v>
      </c>
      <c r="C19" s="32">
        <v>0</v>
      </c>
      <c r="D19" s="32">
        <v>0</v>
      </c>
      <c r="E19" s="33">
        <v>0</v>
      </c>
      <c r="F19" s="34">
        <v>0</v>
      </c>
      <c r="G19" s="33">
        <v>0</v>
      </c>
    </row>
    <row r="20" spans="1:7" s="6" customFormat="1" ht="12.75">
      <c r="A20" s="5" t="s">
        <v>103</v>
      </c>
      <c r="B20" s="5"/>
      <c r="C20" s="35">
        <f>SUM(C8:C19)</f>
        <v>202</v>
      </c>
      <c r="D20" s="35">
        <f>SUM(D8:D19)</f>
        <v>154</v>
      </c>
      <c r="E20" s="36">
        <f>+D20/C20</f>
        <v>0.7623762376237624</v>
      </c>
      <c r="F20" s="35">
        <f>SUM(F8:F19)</f>
        <v>110</v>
      </c>
      <c r="G20" s="36">
        <f t="shared" si="0"/>
        <v>0.7142857142857143</v>
      </c>
    </row>
    <row r="21" spans="1:7" s="6" customFormat="1" ht="12.75">
      <c r="A21" s="5"/>
      <c r="B21" s="5"/>
      <c r="C21" s="27"/>
      <c r="D21" s="27"/>
      <c r="E21" s="28"/>
      <c r="F21" s="29"/>
      <c r="G21" s="28"/>
    </row>
    <row r="22" spans="1:7" ht="12.75">
      <c r="A22" s="4"/>
      <c r="B22" s="1"/>
      <c r="C22" s="32"/>
      <c r="D22" s="32"/>
      <c r="E22" s="33"/>
      <c r="F22" s="34"/>
      <c r="G22" s="33"/>
    </row>
    <row r="23" spans="1:7" ht="12.75">
      <c r="A23" s="4" t="s">
        <v>113</v>
      </c>
      <c r="B23" s="1" t="s">
        <v>80</v>
      </c>
      <c r="C23" s="32">
        <v>2</v>
      </c>
      <c r="D23" s="32">
        <v>2</v>
      </c>
      <c r="E23" s="33">
        <f aca="true" t="shared" si="2" ref="E23:E50">+D23/C23</f>
        <v>1</v>
      </c>
      <c r="F23" s="34">
        <v>1</v>
      </c>
      <c r="G23" s="33">
        <f aca="true" t="shared" si="3" ref="G23:G50">+F23/D23</f>
        <v>0.5</v>
      </c>
    </row>
    <row r="24" spans="1:7" ht="12.75">
      <c r="A24" s="4"/>
      <c r="B24" s="1" t="s">
        <v>5</v>
      </c>
      <c r="C24" s="32">
        <v>21</v>
      </c>
      <c r="D24" s="32">
        <v>18</v>
      </c>
      <c r="E24" s="33">
        <f t="shared" si="2"/>
        <v>0.8571428571428571</v>
      </c>
      <c r="F24" s="34">
        <v>13</v>
      </c>
      <c r="G24" s="33">
        <f t="shared" si="3"/>
        <v>0.7222222222222222</v>
      </c>
    </row>
    <row r="25" spans="1:7" ht="12.75">
      <c r="A25" s="4"/>
      <c r="B25" s="1" t="s">
        <v>7</v>
      </c>
      <c r="C25" s="32">
        <v>0</v>
      </c>
      <c r="D25" s="32">
        <v>0</v>
      </c>
      <c r="E25" s="33">
        <v>0</v>
      </c>
      <c r="F25" s="34">
        <v>0</v>
      </c>
      <c r="G25" s="33">
        <v>0</v>
      </c>
    </row>
    <row r="26" spans="1:7" ht="12.75">
      <c r="A26" s="4"/>
      <c r="B26" s="1" t="s">
        <v>83</v>
      </c>
      <c r="C26" s="32">
        <v>303</v>
      </c>
      <c r="D26" s="32">
        <v>266</v>
      </c>
      <c r="E26" s="33">
        <f>+D26/C26</f>
        <v>0.8778877887788779</v>
      </c>
      <c r="F26" s="34">
        <v>179</v>
      </c>
      <c r="G26" s="33">
        <f>+F26/D26</f>
        <v>0.6729323308270677</v>
      </c>
    </row>
    <row r="27" spans="1:7" ht="12.75">
      <c r="A27" s="4"/>
      <c r="B27" s="1" t="s">
        <v>8</v>
      </c>
      <c r="C27" s="32">
        <v>53</v>
      </c>
      <c r="D27" s="32">
        <v>49</v>
      </c>
      <c r="E27" s="33">
        <f t="shared" si="2"/>
        <v>0.9245283018867925</v>
      </c>
      <c r="F27" s="34">
        <v>34</v>
      </c>
      <c r="G27" s="33">
        <f t="shared" si="3"/>
        <v>0.6938775510204082</v>
      </c>
    </row>
    <row r="28" spans="1:7" ht="12.75">
      <c r="A28" s="4"/>
      <c r="B28" s="1" t="s">
        <v>82</v>
      </c>
      <c r="C28" s="32">
        <v>2</v>
      </c>
      <c r="D28" s="32">
        <v>2</v>
      </c>
      <c r="E28" s="33">
        <f t="shared" si="2"/>
        <v>1</v>
      </c>
      <c r="F28" s="34">
        <v>2</v>
      </c>
      <c r="G28" s="33">
        <f t="shared" si="3"/>
        <v>1</v>
      </c>
    </row>
    <row r="29" spans="1:7" ht="12.75">
      <c r="A29" s="4"/>
      <c r="B29" s="1" t="s">
        <v>69</v>
      </c>
      <c r="C29" s="32">
        <v>147</v>
      </c>
      <c r="D29" s="32">
        <v>120</v>
      </c>
      <c r="E29" s="33">
        <f>+D29/C29</f>
        <v>0.8163265306122449</v>
      </c>
      <c r="F29" s="34">
        <v>85</v>
      </c>
      <c r="G29" s="33">
        <f>+F29/D29</f>
        <v>0.7083333333333334</v>
      </c>
    </row>
    <row r="30" spans="1:7" ht="12.75">
      <c r="A30" s="4"/>
      <c r="B30" s="1" t="s">
        <v>9</v>
      </c>
      <c r="C30" s="32">
        <v>12</v>
      </c>
      <c r="D30" s="32">
        <v>12</v>
      </c>
      <c r="E30" s="33">
        <f t="shared" si="2"/>
        <v>1</v>
      </c>
      <c r="F30" s="34">
        <v>12</v>
      </c>
      <c r="G30" s="33">
        <f t="shared" si="3"/>
        <v>1</v>
      </c>
    </row>
    <row r="31" spans="1:7" ht="12.75">
      <c r="A31" s="4"/>
      <c r="B31" s="1" t="s">
        <v>93</v>
      </c>
      <c r="C31" s="32">
        <v>160</v>
      </c>
      <c r="D31" s="32">
        <v>116</v>
      </c>
      <c r="E31" s="33">
        <f>+D31/C31</f>
        <v>0.725</v>
      </c>
      <c r="F31" s="34">
        <v>80</v>
      </c>
      <c r="G31" s="33">
        <f>+F31/D31</f>
        <v>0.6896551724137931</v>
      </c>
    </row>
    <row r="32" spans="1:7" ht="12.75">
      <c r="A32" s="4"/>
      <c r="B32" s="1" t="s">
        <v>12</v>
      </c>
      <c r="C32" s="32">
        <v>17</v>
      </c>
      <c r="D32" s="32">
        <v>12</v>
      </c>
      <c r="E32" s="33">
        <f t="shared" si="2"/>
        <v>0.7058823529411765</v>
      </c>
      <c r="F32" s="34">
        <v>9</v>
      </c>
      <c r="G32" s="33">
        <f t="shared" si="3"/>
        <v>0.75</v>
      </c>
    </row>
    <row r="33" spans="1:7" ht="12.75">
      <c r="A33" s="4"/>
      <c r="B33" s="1" t="s">
        <v>13</v>
      </c>
      <c r="C33" s="32">
        <v>98</v>
      </c>
      <c r="D33" s="32">
        <v>82</v>
      </c>
      <c r="E33" s="33">
        <f t="shared" si="2"/>
        <v>0.8367346938775511</v>
      </c>
      <c r="F33" s="34">
        <v>59</v>
      </c>
      <c r="G33" s="33">
        <f t="shared" si="3"/>
        <v>0.7195121951219512</v>
      </c>
    </row>
    <row r="34" spans="1:7" ht="12.75">
      <c r="A34" s="4"/>
      <c r="B34" s="1" t="s">
        <v>14</v>
      </c>
      <c r="C34" s="32">
        <v>3</v>
      </c>
      <c r="D34" s="32">
        <v>2</v>
      </c>
      <c r="E34" s="33">
        <f t="shared" si="2"/>
        <v>0.6666666666666666</v>
      </c>
      <c r="F34" s="34">
        <v>2</v>
      </c>
      <c r="G34" s="33">
        <f t="shared" si="3"/>
        <v>1</v>
      </c>
    </row>
    <row r="35" spans="1:7" ht="12.75">
      <c r="A35" s="4"/>
      <c r="B35" s="1" t="s">
        <v>15</v>
      </c>
      <c r="C35" s="32">
        <v>8</v>
      </c>
      <c r="D35" s="32">
        <v>6</v>
      </c>
      <c r="E35" s="33">
        <f t="shared" si="2"/>
        <v>0.75</v>
      </c>
      <c r="F35" s="34">
        <v>4</v>
      </c>
      <c r="G35" s="33">
        <f t="shared" si="3"/>
        <v>0.6666666666666666</v>
      </c>
    </row>
    <row r="36" spans="1:7" ht="12.75">
      <c r="A36" s="4"/>
      <c r="B36" s="1" t="s">
        <v>16</v>
      </c>
      <c r="C36" s="32">
        <v>9</v>
      </c>
      <c r="D36" s="32">
        <v>7</v>
      </c>
      <c r="E36" s="33">
        <f t="shared" si="2"/>
        <v>0.7777777777777778</v>
      </c>
      <c r="F36" s="34">
        <v>5</v>
      </c>
      <c r="G36" s="33">
        <f t="shared" si="3"/>
        <v>0.7142857142857143</v>
      </c>
    </row>
    <row r="37" spans="1:7" ht="12.75">
      <c r="A37" s="4"/>
      <c r="B37" s="1" t="s">
        <v>17</v>
      </c>
      <c r="C37" s="32">
        <v>3</v>
      </c>
      <c r="D37" s="32">
        <v>1</v>
      </c>
      <c r="E37" s="33">
        <f t="shared" si="2"/>
        <v>0.3333333333333333</v>
      </c>
      <c r="F37" s="34">
        <v>1</v>
      </c>
      <c r="G37" s="33">
        <f t="shared" si="3"/>
        <v>1</v>
      </c>
    </row>
    <row r="38" spans="1:7" ht="12.75">
      <c r="A38" s="4"/>
      <c r="B38" s="1" t="s">
        <v>18</v>
      </c>
      <c r="C38" s="32">
        <v>101</v>
      </c>
      <c r="D38" s="32">
        <v>86</v>
      </c>
      <c r="E38" s="33">
        <f t="shared" si="2"/>
        <v>0.8514851485148515</v>
      </c>
      <c r="F38" s="34">
        <v>56</v>
      </c>
      <c r="G38" s="33">
        <f t="shared" si="3"/>
        <v>0.6511627906976745</v>
      </c>
    </row>
    <row r="39" spans="1:7" ht="12.75">
      <c r="A39" s="4"/>
      <c r="B39" s="1" t="s">
        <v>19</v>
      </c>
      <c r="C39" s="32">
        <v>46</v>
      </c>
      <c r="D39" s="32">
        <v>37</v>
      </c>
      <c r="E39" s="33">
        <f t="shared" si="2"/>
        <v>0.8043478260869565</v>
      </c>
      <c r="F39" s="34">
        <v>27</v>
      </c>
      <c r="G39" s="33">
        <f t="shared" si="3"/>
        <v>0.7297297297297297</v>
      </c>
    </row>
    <row r="40" spans="1:7" ht="12.75">
      <c r="A40" s="4"/>
      <c r="B40" s="1" t="s">
        <v>105</v>
      </c>
      <c r="C40" s="32">
        <v>3</v>
      </c>
      <c r="D40" s="32">
        <v>2</v>
      </c>
      <c r="E40" s="33">
        <f t="shared" si="2"/>
        <v>0.6666666666666666</v>
      </c>
      <c r="F40" s="34">
        <v>2</v>
      </c>
      <c r="G40" s="33">
        <f t="shared" si="3"/>
        <v>1</v>
      </c>
    </row>
    <row r="41" spans="1:7" ht="12.75">
      <c r="A41" s="4"/>
      <c r="B41" s="1" t="s">
        <v>20</v>
      </c>
      <c r="C41" s="32">
        <v>55</v>
      </c>
      <c r="D41" s="32">
        <v>48</v>
      </c>
      <c r="E41" s="33">
        <f t="shared" si="2"/>
        <v>0.8727272727272727</v>
      </c>
      <c r="F41" s="34">
        <v>30</v>
      </c>
      <c r="G41" s="33">
        <f t="shared" si="3"/>
        <v>0.625</v>
      </c>
    </row>
    <row r="42" spans="1:7" ht="12.75">
      <c r="A42" s="4"/>
      <c r="B42" s="1" t="s">
        <v>92</v>
      </c>
      <c r="C42" s="32">
        <v>11</v>
      </c>
      <c r="D42" s="32">
        <v>11</v>
      </c>
      <c r="E42" s="33">
        <f>+D42/C42</f>
        <v>1</v>
      </c>
      <c r="F42" s="34">
        <v>9</v>
      </c>
      <c r="G42" s="33">
        <f>+F42/D42</f>
        <v>0.8181818181818182</v>
      </c>
    </row>
    <row r="43" spans="1:7" ht="12.75">
      <c r="A43" s="4"/>
      <c r="B43" s="1" t="s">
        <v>76</v>
      </c>
      <c r="C43" s="32">
        <v>15</v>
      </c>
      <c r="D43" s="32">
        <v>12</v>
      </c>
      <c r="E43" s="33">
        <f>+D43/C43</f>
        <v>0.8</v>
      </c>
      <c r="F43" s="34">
        <v>8</v>
      </c>
      <c r="G43" s="33">
        <f>+F43/D43</f>
        <v>0.6666666666666666</v>
      </c>
    </row>
    <row r="44" spans="1:7" ht="12.75">
      <c r="A44" s="4"/>
      <c r="B44" s="1" t="s">
        <v>23</v>
      </c>
      <c r="C44" s="32">
        <v>12</v>
      </c>
      <c r="D44" s="32">
        <v>10</v>
      </c>
      <c r="E44" s="33">
        <f t="shared" si="2"/>
        <v>0.8333333333333334</v>
      </c>
      <c r="F44" s="34">
        <v>8</v>
      </c>
      <c r="G44" s="33">
        <f t="shared" si="3"/>
        <v>0.8</v>
      </c>
    </row>
    <row r="45" spans="1:7" ht="12.75">
      <c r="A45" s="4"/>
      <c r="B45" s="1" t="s">
        <v>24</v>
      </c>
      <c r="C45" s="32">
        <v>14</v>
      </c>
      <c r="D45" s="32">
        <v>11</v>
      </c>
      <c r="E45" s="33">
        <f t="shared" si="2"/>
        <v>0.7857142857142857</v>
      </c>
      <c r="F45" s="34">
        <v>10</v>
      </c>
      <c r="G45" s="33">
        <f t="shared" si="3"/>
        <v>0.9090909090909091</v>
      </c>
    </row>
    <row r="46" spans="1:7" ht="12.75">
      <c r="A46" s="4"/>
      <c r="B46" s="1" t="s">
        <v>25</v>
      </c>
      <c r="C46" s="32">
        <v>72</v>
      </c>
      <c r="D46" s="32">
        <v>55</v>
      </c>
      <c r="E46" s="33">
        <f t="shared" si="2"/>
        <v>0.7638888888888888</v>
      </c>
      <c r="F46" s="34">
        <v>40</v>
      </c>
      <c r="G46" s="33">
        <f t="shared" si="3"/>
        <v>0.7272727272727273</v>
      </c>
    </row>
    <row r="47" spans="1:7" ht="12.75">
      <c r="A47" s="4"/>
      <c r="B47" s="1" t="s">
        <v>26</v>
      </c>
      <c r="C47" s="32">
        <v>230</v>
      </c>
      <c r="D47" s="32">
        <v>192</v>
      </c>
      <c r="E47" s="33">
        <f t="shared" si="2"/>
        <v>0.8347826086956521</v>
      </c>
      <c r="F47" s="34">
        <v>143</v>
      </c>
      <c r="G47" s="33">
        <f t="shared" si="3"/>
        <v>0.7447916666666666</v>
      </c>
    </row>
    <row r="48" spans="1:7" ht="12.75">
      <c r="A48" s="4"/>
      <c r="B48" s="1" t="s">
        <v>27</v>
      </c>
      <c r="C48" s="32">
        <v>13</v>
      </c>
      <c r="D48" s="32">
        <v>13</v>
      </c>
      <c r="E48" s="33">
        <f t="shared" si="2"/>
        <v>1</v>
      </c>
      <c r="F48" s="34">
        <v>8</v>
      </c>
      <c r="G48" s="33">
        <f t="shared" si="3"/>
        <v>0.6153846153846154</v>
      </c>
    </row>
    <row r="49" spans="1:7" ht="12.75">
      <c r="A49" s="4"/>
      <c r="B49" s="1" t="s">
        <v>28</v>
      </c>
      <c r="C49" s="32">
        <v>46</v>
      </c>
      <c r="D49" s="32">
        <v>41</v>
      </c>
      <c r="E49" s="33">
        <f t="shared" si="2"/>
        <v>0.8913043478260869</v>
      </c>
      <c r="F49" s="34">
        <v>31</v>
      </c>
      <c r="G49" s="33">
        <f t="shared" si="3"/>
        <v>0.7560975609756098</v>
      </c>
    </row>
    <row r="50" spans="1:7" ht="12.75">
      <c r="A50" s="4"/>
      <c r="B50" s="1" t="s">
        <v>29</v>
      </c>
      <c r="C50" s="32">
        <v>29</v>
      </c>
      <c r="D50" s="32">
        <v>26</v>
      </c>
      <c r="E50" s="33">
        <f t="shared" si="2"/>
        <v>0.896551724137931</v>
      </c>
      <c r="F50" s="34">
        <v>15</v>
      </c>
      <c r="G50" s="33">
        <f t="shared" si="3"/>
        <v>0.5769230769230769</v>
      </c>
    </row>
    <row r="51" spans="1:7" s="6" customFormat="1" ht="12.75">
      <c r="A51" s="5" t="s">
        <v>55</v>
      </c>
      <c r="B51" s="5"/>
      <c r="C51" s="35">
        <f>SUM(C23:C50)</f>
        <v>1485</v>
      </c>
      <c r="D51" s="35">
        <f>SUM(D23:D50)</f>
        <v>1239</v>
      </c>
      <c r="E51" s="36">
        <f>+D51/C51</f>
        <v>0.8343434343434344</v>
      </c>
      <c r="F51" s="35">
        <f>SUM(F23:F50)</f>
        <v>873</v>
      </c>
      <c r="G51" s="36">
        <f>+F51/D51</f>
        <v>0.7046004842615012</v>
      </c>
    </row>
    <row r="52" spans="1:7" s="6" customFormat="1" ht="12.75">
      <c r="A52" s="5"/>
      <c r="B52" s="5"/>
      <c r="C52" s="27"/>
      <c r="D52" s="27"/>
      <c r="E52" s="28"/>
      <c r="F52" s="27"/>
      <c r="G52" s="28"/>
    </row>
    <row r="53" spans="1:7" s="6" customFormat="1" ht="12.75">
      <c r="A53" s="5"/>
      <c r="B53" s="5"/>
      <c r="C53" s="27"/>
      <c r="D53" s="27"/>
      <c r="E53" s="28"/>
      <c r="F53" s="29"/>
      <c r="G53" s="28"/>
    </row>
    <row r="54" spans="1:7" ht="12.75">
      <c r="A54" s="4" t="s">
        <v>49</v>
      </c>
      <c r="B54" s="1" t="s">
        <v>77</v>
      </c>
      <c r="C54" s="32">
        <v>10</v>
      </c>
      <c r="D54" s="32">
        <v>10</v>
      </c>
      <c r="E54" s="33">
        <f>+D54/C54</f>
        <v>1</v>
      </c>
      <c r="F54" s="34">
        <v>9</v>
      </c>
      <c r="G54" s="33">
        <f>+F54/D54</f>
        <v>0.9</v>
      </c>
    </row>
    <row r="55" spans="2:7" ht="12.75">
      <c r="B55" s="1" t="s">
        <v>31</v>
      </c>
      <c r="C55" s="32">
        <v>361</v>
      </c>
      <c r="D55" s="32">
        <v>287</v>
      </c>
      <c r="E55" s="33">
        <f aca="true" t="shared" si="4" ref="E55:E64">+D55/C55</f>
        <v>0.7950138504155124</v>
      </c>
      <c r="F55" s="34">
        <v>197</v>
      </c>
      <c r="G55" s="33">
        <f aca="true" t="shared" si="5" ref="G55:G64">+F55/D55</f>
        <v>0.686411149825784</v>
      </c>
    </row>
    <row r="56" spans="2:7" ht="12.75">
      <c r="B56" s="1" t="s">
        <v>106</v>
      </c>
      <c r="C56" s="32">
        <v>1</v>
      </c>
      <c r="D56" s="32">
        <v>1</v>
      </c>
      <c r="E56" s="33">
        <f t="shared" si="4"/>
        <v>1</v>
      </c>
      <c r="F56" s="34">
        <v>1</v>
      </c>
      <c r="G56" s="33">
        <f t="shared" si="5"/>
        <v>1</v>
      </c>
    </row>
    <row r="57" spans="1:7" ht="12.75">
      <c r="A57" s="4"/>
      <c r="B57" s="1" t="s">
        <v>32</v>
      </c>
      <c r="C57" s="32">
        <v>2</v>
      </c>
      <c r="D57" s="32">
        <v>2</v>
      </c>
      <c r="E57" s="33">
        <f t="shared" si="4"/>
        <v>1</v>
      </c>
      <c r="F57" s="34">
        <v>2</v>
      </c>
      <c r="G57" s="33">
        <f t="shared" si="5"/>
        <v>1</v>
      </c>
    </row>
    <row r="58" spans="1:7" ht="12.75">
      <c r="A58" s="4"/>
      <c r="B58" s="50" t="s">
        <v>117</v>
      </c>
      <c r="C58" s="32">
        <v>0</v>
      </c>
      <c r="D58" s="32">
        <v>0</v>
      </c>
      <c r="E58" s="33">
        <v>0</v>
      </c>
      <c r="F58" s="34">
        <v>0</v>
      </c>
      <c r="G58" s="33">
        <v>0</v>
      </c>
    </row>
    <row r="59" spans="1:7" ht="12.75">
      <c r="A59" s="4"/>
      <c r="B59" s="1" t="s">
        <v>84</v>
      </c>
      <c r="C59" s="32">
        <v>2</v>
      </c>
      <c r="D59" s="32">
        <v>2</v>
      </c>
      <c r="E59" s="33">
        <f t="shared" si="4"/>
        <v>1</v>
      </c>
      <c r="F59" s="34">
        <v>2</v>
      </c>
      <c r="G59" s="33">
        <f t="shared" si="5"/>
        <v>1</v>
      </c>
    </row>
    <row r="60" spans="1:7" ht="12.75">
      <c r="A60" s="4"/>
      <c r="B60" s="1" t="s">
        <v>33</v>
      </c>
      <c r="C60" s="32">
        <v>1</v>
      </c>
      <c r="D60" s="32">
        <v>1</v>
      </c>
      <c r="E60" s="33">
        <f t="shared" si="4"/>
        <v>1</v>
      </c>
      <c r="F60" s="34">
        <v>1</v>
      </c>
      <c r="G60" s="33">
        <f t="shared" si="5"/>
        <v>1</v>
      </c>
    </row>
    <row r="61" spans="1:7" ht="12.75">
      <c r="A61" s="4"/>
      <c r="B61" s="50" t="s">
        <v>116</v>
      </c>
      <c r="C61" s="32">
        <v>2</v>
      </c>
      <c r="D61" s="32">
        <v>2</v>
      </c>
      <c r="E61" s="33">
        <f t="shared" si="4"/>
        <v>1</v>
      </c>
      <c r="F61" s="34">
        <v>2</v>
      </c>
      <c r="G61" s="33">
        <f t="shared" si="5"/>
        <v>1</v>
      </c>
    </row>
    <row r="62" spans="1:7" ht="12.75">
      <c r="A62" s="4"/>
      <c r="B62" s="1" t="s">
        <v>94</v>
      </c>
      <c r="C62" s="32">
        <v>1</v>
      </c>
      <c r="D62" s="32">
        <v>1</v>
      </c>
      <c r="E62" s="33">
        <f>+D62/C62</f>
        <v>1</v>
      </c>
      <c r="F62" s="34">
        <v>1</v>
      </c>
      <c r="G62" s="33">
        <f>+F62/D62</f>
        <v>1</v>
      </c>
    </row>
    <row r="63" spans="1:7" ht="12.75">
      <c r="A63" s="4"/>
      <c r="B63" s="1" t="s">
        <v>85</v>
      </c>
      <c r="C63" s="32">
        <v>160</v>
      </c>
      <c r="D63" s="32">
        <v>139</v>
      </c>
      <c r="E63" s="33">
        <f t="shared" si="4"/>
        <v>0.86875</v>
      </c>
      <c r="F63" s="34">
        <v>95</v>
      </c>
      <c r="G63" s="33">
        <f t="shared" si="5"/>
        <v>0.6834532374100719</v>
      </c>
    </row>
    <row r="64" spans="1:7" ht="12.75">
      <c r="A64" s="4"/>
      <c r="B64" s="1" t="s">
        <v>72</v>
      </c>
      <c r="C64" s="32">
        <v>27</v>
      </c>
      <c r="D64" s="32">
        <v>21</v>
      </c>
      <c r="E64" s="33">
        <f t="shared" si="4"/>
        <v>0.7777777777777778</v>
      </c>
      <c r="F64" s="34">
        <v>13</v>
      </c>
      <c r="G64" s="33">
        <f t="shared" si="5"/>
        <v>0.6190476190476191</v>
      </c>
    </row>
    <row r="65" spans="1:7" ht="12.75">
      <c r="A65" s="5" t="s">
        <v>56</v>
      </c>
      <c r="B65" s="5"/>
      <c r="C65" s="35">
        <f>SUM(C54:C64)</f>
        <v>567</v>
      </c>
      <c r="D65" s="35">
        <f>SUM(D54:D64)</f>
        <v>466</v>
      </c>
      <c r="E65" s="36">
        <f>+D65/C65</f>
        <v>0.8218694885361552</v>
      </c>
      <c r="F65" s="35">
        <f>SUM(F54:F64)</f>
        <v>323</v>
      </c>
      <c r="G65" s="36">
        <f>+F65/D65</f>
        <v>0.6931330472103004</v>
      </c>
    </row>
    <row r="66" spans="1:7" ht="12.75">
      <c r="A66" s="5"/>
      <c r="B66" s="5"/>
      <c r="C66" s="27"/>
      <c r="D66" s="27"/>
      <c r="E66" s="28"/>
      <c r="F66" s="27"/>
      <c r="G66" s="28"/>
    </row>
    <row r="67" spans="1:7" ht="12.75">
      <c r="A67" s="5"/>
      <c r="B67" s="5"/>
      <c r="C67" s="27"/>
      <c r="D67" s="27"/>
      <c r="E67" s="28"/>
      <c r="F67" s="27"/>
      <c r="G67" s="28"/>
    </row>
    <row r="68" spans="1:7" ht="12.75">
      <c r="A68" s="4" t="s">
        <v>90</v>
      </c>
      <c r="B68" s="1" t="s">
        <v>41</v>
      </c>
      <c r="C68" s="32">
        <v>92</v>
      </c>
      <c r="D68" s="32">
        <v>66</v>
      </c>
      <c r="E68" s="33">
        <f>+D68/C68</f>
        <v>0.717391304347826</v>
      </c>
      <c r="F68" s="34">
        <v>41</v>
      </c>
      <c r="G68" s="33">
        <f>+F68/D68</f>
        <v>0.6212121212121212</v>
      </c>
    </row>
    <row r="69" spans="1:7" ht="12.75">
      <c r="A69" s="4"/>
      <c r="B69" s="1" t="s">
        <v>42</v>
      </c>
      <c r="C69" s="32">
        <v>43</v>
      </c>
      <c r="D69" s="32">
        <v>35</v>
      </c>
      <c r="E69" s="33">
        <f>+D69/C69</f>
        <v>0.813953488372093</v>
      </c>
      <c r="F69" s="34">
        <v>25</v>
      </c>
      <c r="G69" s="33">
        <f>+F69/D69</f>
        <v>0.7142857142857143</v>
      </c>
    </row>
    <row r="70" spans="1:7" s="6" customFormat="1" ht="12.75">
      <c r="A70" s="5" t="s">
        <v>91</v>
      </c>
      <c r="B70" s="5"/>
      <c r="C70" s="35">
        <f>SUM(C68:C69)</f>
        <v>135</v>
      </c>
      <c r="D70" s="35">
        <f>SUM(D68:D69)</f>
        <v>101</v>
      </c>
      <c r="E70" s="36">
        <f>+D70/C70</f>
        <v>0.7481481481481481</v>
      </c>
      <c r="F70" s="37">
        <f>SUM(F68:F69)</f>
        <v>66</v>
      </c>
      <c r="G70" s="36">
        <f>+F70/D70</f>
        <v>0.6534653465346535</v>
      </c>
    </row>
    <row r="71" spans="1:7" ht="12.75">
      <c r="A71" s="5"/>
      <c r="B71" s="5"/>
      <c r="C71" s="27"/>
      <c r="D71" s="27"/>
      <c r="E71" s="28"/>
      <c r="F71" s="27"/>
      <c r="G71" s="28"/>
    </row>
    <row r="72" spans="1:7" ht="12.75">
      <c r="A72" s="4"/>
      <c r="B72" s="1"/>
      <c r="C72" s="24"/>
      <c r="D72" s="24"/>
      <c r="E72" s="25"/>
      <c r="F72" s="26"/>
      <c r="G72" s="25"/>
    </row>
    <row r="73" spans="1:7" ht="12.75">
      <c r="A73" s="4" t="s">
        <v>50</v>
      </c>
      <c r="B73" s="1" t="s">
        <v>34</v>
      </c>
      <c r="C73" s="32">
        <v>1</v>
      </c>
      <c r="D73" s="32">
        <v>1</v>
      </c>
      <c r="E73" s="33">
        <f aca="true" t="shared" si="6" ref="E73:E80">+D73/C73</f>
        <v>1</v>
      </c>
      <c r="F73" s="34">
        <v>1</v>
      </c>
      <c r="G73" s="33">
        <f aca="true" t="shared" si="7" ref="G73:G80">+F73/D73</f>
        <v>1</v>
      </c>
    </row>
    <row r="74" spans="1:7" ht="12.75">
      <c r="A74" s="4"/>
      <c r="B74" s="1" t="s">
        <v>64</v>
      </c>
      <c r="C74" s="32">
        <v>5</v>
      </c>
      <c r="D74" s="32">
        <v>5</v>
      </c>
      <c r="E74" s="33">
        <f t="shared" si="6"/>
        <v>1</v>
      </c>
      <c r="F74" s="34">
        <v>5</v>
      </c>
      <c r="G74" s="33">
        <f t="shared" si="7"/>
        <v>1</v>
      </c>
    </row>
    <row r="75" spans="1:7" ht="12.75">
      <c r="A75" s="4"/>
      <c r="B75" s="1" t="s">
        <v>109</v>
      </c>
      <c r="C75" s="32">
        <v>1</v>
      </c>
      <c r="D75" s="32">
        <v>1</v>
      </c>
      <c r="E75" s="33">
        <f t="shared" si="6"/>
        <v>1</v>
      </c>
      <c r="F75" s="34">
        <v>1</v>
      </c>
      <c r="G75" s="33">
        <f t="shared" si="7"/>
        <v>1</v>
      </c>
    </row>
    <row r="76" spans="1:7" ht="12.75">
      <c r="A76" s="4"/>
      <c r="B76" s="1" t="s">
        <v>110</v>
      </c>
      <c r="C76" s="32">
        <v>31</v>
      </c>
      <c r="D76" s="32">
        <v>26</v>
      </c>
      <c r="E76" s="33">
        <f t="shared" si="6"/>
        <v>0.8387096774193549</v>
      </c>
      <c r="F76" s="34">
        <v>21</v>
      </c>
      <c r="G76" s="33">
        <f t="shared" si="7"/>
        <v>0.8076923076923077</v>
      </c>
    </row>
    <row r="77" spans="1:7" ht="12.75">
      <c r="A77" s="4"/>
      <c r="B77" s="1" t="s">
        <v>73</v>
      </c>
      <c r="C77" s="32">
        <v>168</v>
      </c>
      <c r="D77" s="32">
        <v>144</v>
      </c>
      <c r="E77" s="33">
        <f>+D77/C77</f>
        <v>0.8571428571428571</v>
      </c>
      <c r="F77" s="34">
        <v>94</v>
      </c>
      <c r="G77" s="33">
        <f>+F77/D77</f>
        <v>0.6527777777777778</v>
      </c>
    </row>
    <row r="78" spans="1:7" ht="12.75">
      <c r="A78" s="4"/>
      <c r="B78" s="1" t="s">
        <v>74</v>
      </c>
      <c r="C78" s="32">
        <v>34</v>
      </c>
      <c r="D78" s="32">
        <v>29</v>
      </c>
      <c r="E78" s="33">
        <f t="shared" si="6"/>
        <v>0.8529411764705882</v>
      </c>
      <c r="F78" s="34">
        <v>18</v>
      </c>
      <c r="G78" s="33">
        <f t="shared" si="7"/>
        <v>0.6206896551724138</v>
      </c>
    </row>
    <row r="79" spans="1:7" ht="12.75">
      <c r="A79" s="4"/>
      <c r="B79" s="50" t="s">
        <v>75</v>
      </c>
      <c r="C79" s="32">
        <v>24</v>
      </c>
      <c r="D79" s="32">
        <v>19</v>
      </c>
      <c r="E79" s="33">
        <f>+D79/C79</f>
        <v>0.7916666666666666</v>
      </c>
      <c r="F79" s="34">
        <v>9</v>
      </c>
      <c r="G79" s="33">
        <f>+F79/D79</f>
        <v>0.47368421052631576</v>
      </c>
    </row>
    <row r="80" spans="1:7" ht="12.75">
      <c r="A80" s="4"/>
      <c r="B80" s="50" t="s">
        <v>95</v>
      </c>
      <c r="C80" s="32">
        <v>1</v>
      </c>
      <c r="D80" s="32">
        <v>1</v>
      </c>
      <c r="E80" s="33">
        <f t="shared" si="6"/>
        <v>1</v>
      </c>
      <c r="F80" s="34">
        <v>1</v>
      </c>
      <c r="G80" s="33">
        <f t="shared" si="7"/>
        <v>1</v>
      </c>
    </row>
    <row r="81" spans="1:7" s="6" customFormat="1" ht="12.75">
      <c r="A81" s="5" t="s">
        <v>57</v>
      </c>
      <c r="B81" s="5"/>
      <c r="C81" s="35">
        <f>SUM(C73:C80)</f>
        <v>265</v>
      </c>
      <c r="D81" s="35">
        <f>SUM(D73:D80)</f>
        <v>226</v>
      </c>
      <c r="E81" s="36">
        <f>+D81/C81</f>
        <v>0.8528301886792453</v>
      </c>
      <c r="F81" s="35">
        <f>SUM(F73:F80)</f>
        <v>150</v>
      </c>
      <c r="G81" s="36">
        <f>+F81/D81</f>
        <v>0.6637168141592921</v>
      </c>
    </row>
    <row r="82" spans="1:7" s="6" customFormat="1" ht="12.75">
      <c r="A82" s="5"/>
      <c r="B82" s="5"/>
      <c r="C82" s="27"/>
      <c r="D82" s="27"/>
      <c r="E82" s="28"/>
      <c r="F82" s="27"/>
      <c r="G82" s="28"/>
    </row>
    <row r="83" spans="1:7" s="6" customFormat="1" ht="12.75">
      <c r="A83" s="5"/>
      <c r="B83" s="5"/>
      <c r="C83" s="27"/>
      <c r="D83" s="27"/>
      <c r="E83" s="28"/>
      <c r="F83" s="29"/>
      <c r="G83" s="28"/>
    </row>
    <row r="84" spans="1:7" ht="12.75">
      <c r="A84" s="4" t="s">
        <v>51</v>
      </c>
      <c r="B84" s="1" t="s">
        <v>38</v>
      </c>
      <c r="C84" s="32">
        <v>0</v>
      </c>
      <c r="D84" s="32">
        <v>0</v>
      </c>
      <c r="E84" s="33">
        <v>0</v>
      </c>
      <c r="F84" s="34">
        <v>0</v>
      </c>
      <c r="G84" s="33">
        <v>0</v>
      </c>
    </row>
    <row r="85" spans="1:7" ht="12.75">
      <c r="A85" s="4"/>
      <c r="B85" s="1" t="s">
        <v>96</v>
      </c>
      <c r="C85" s="32">
        <v>0</v>
      </c>
      <c r="D85" s="32">
        <v>0</v>
      </c>
      <c r="E85" s="33">
        <v>0</v>
      </c>
      <c r="F85" s="34">
        <v>0</v>
      </c>
      <c r="G85" s="33">
        <v>0</v>
      </c>
    </row>
    <row r="86" spans="2:7" ht="12.75">
      <c r="B86" s="1" t="s">
        <v>35</v>
      </c>
      <c r="C86" s="32">
        <v>64</v>
      </c>
      <c r="D86" s="32">
        <v>56</v>
      </c>
      <c r="E86" s="33">
        <f aca="true" t="shared" si="8" ref="E84:E93">+D86/C86</f>
        <v>0.875</v>
      </c>
      <c r="F86" s="34">
        <v>45</v>
      </c>
      <c r="G86" s="33">
        <f aca="true" t="shared" si="9" ref="G84:G93">+F86/D86</f>
        <v>0.8035714285714286</v>
      </c>
    </row>
    <row r="87" spans="2:7" ht="12.75">
      <c r="B87" s="1" t="s">
        <v>61</v>
      </c>
      <c r="C87" s="32">
        <v>32</v>
      </c>
      <c r="D87" s="32">
        <v>31</v>
      </c>
      <c r="E87" s="33">
        <f t="shared" si="8"/>
        <v>0.96875</v>
      </c>
      <c r="F87" s="34">
        <v>22</v>
      </c>
      <c r="G87" s="33">
        <f t="shared" si="9"/>
        <v>0.7096774193548387</v>
      </c>
    </row>
    <row r="88" spans="1:7" ht="12.75">
      <c r="A88" s="4"/>
      <c r="B88" s="1" t="s">
        <v>36</v>
      </c>
      <c r="C88" s="32">
        <v>23</v>
      </c>
      <c r="D88" s="32">
        <v>20</v>
      </c>
      <c r="E88" s="33">
        <f t="shared" si="8"/>
        <v>0.8695652173913043</v>
      </c>
      <c r="F88" s="34">
        <v>14</v>
      </c>
      <c r="G88" s="33">
        <f t="shared" si="9"/>
        <v>0.7</v>
      </c>
    </row>
    <row r="89" spans="1:7" ht="12.75">
      <c r="A89" s="4"/>
      <c r="B89" s="1" t="s">
        <v>86</v>
      </c>
      <c r="C89" s="32">
        <v>26</v>
      </c>
      <c r="D89" s="32">
        <v>21</v>
      </c>
      <c r="E89" s="33">
        <f t="shared" si="8"/>
        <v>0.8076923076923077</v>
      </c>
      <c r="F89" s="34">
        <v>14</v>
      </c>
      <c r="G89" s="33">
        <f t="shared" si="9"/>
        <v>0.6666666666666666</v>
      </c>
    </row>
    <row r="90" spans="1:7" ht="12.75">
      <c r="A90" s="4"/>
      <c r="B90" s="1" t="s">
        <v>37</v>
      </c>
      <c r="C90" s="32">
        <v>37</v>
      </c>
      <c r="D90" s="32">
        <v>27</v>
      </c>
      <c r="E90" s="33">
        <f t="shared" si="8"/>
        <v>0.7297297297297297</v>
      </c>
      <c r="F90" s="34">
        <v>19</v>
      </c>
      <c r="G90" s="33">
        <f t="shared" si="9"/>
        <v>0.7037037037037037</v>
      </c>
    </row>
    <row r="91" spans="1:7" ht="12.75">
      <c r="A91" s="4"/>
      <c r="B91" s="1" t="s">
        <v>65</v>
      </c>
      <c r="C91" s="32">
        <v>77</v>
      </c>
      <c r="D91" s="32">
        <v>75</v>
      </c>
      <c r="E91" s="33">
        <f t="shared" si="8"/>
        <v>0.974025974025974</v>
      </c>
      <c r="F91" s="34">
        <v>41</v>
      </c>
      <c r="G91" s="33">
        <f t="shared" si="9"/>
        <v>0.5466666666666666</v>
      </c>
    </row>
    <row r="92" spans="2:7" ht="12.75">
      <c r="B92" s="1" t="s">
        <v>62</v>
      </c>
      <c r="C92" s="32">
        <v>18</v>
      </c>
      <c r="D92" s="32">
        <v>17</v>
      </c>
      <c r="E92" s="33">
        <f t="shared" si="8"/>
        <v>0.9444444444444444</v>
      </c>
      <c r="F92" s="34">
        <v>12</v>
      </c>
      <c r="G92" s="33">
        <f t="shared" si="9"/>
        <v>0.7058823529411765</v>
      </c>
    </row>
    <row r="93" spans="1:7" ht="12.75">
      <c r="A93" s="4"/>
      <c r="B93" s="1" t="s">
        <v>39</v>
      </c>
      <c r="C93" s="32">
        <v>85</v>
      </c>
      <c r="D93" s="32">
        <v>64</v>
      </c>
      <c r="E93" s="33">
        <f t="shared" si="8"/>
        <v>0.7529411764705882</v>
      </c>
      <c r="F93" s="34">
        <v>49</v>
      </c>
      <c r="G93" s="33">
        <f t="shared" si="9"/>
        <v>0.765625</v>
      </c>
    </row>
    <row r="94" spans="1:7" ht="12.75">
      <c r="A94" s="4"/>
      <c r="B94" s="1" t="s">
        <v>66</v>
      </c>
      <c r="C94" s="32">
        <v>39</v>
      </c>
      <c r="D94" s="32">
        <v>34</v>
      </c>
      <c r="E94" s="33">
        <f>+D94/C94</f>
        <v>0.8717948717948718</v>
      </c>
      <c r="F94" s="34">
        <v>31</v>
      </c>
      <c r="G94" s="33">
        <f>+F94/D94</f>
        <v>0.9117647058823529</v>
      </c>
    </row>
    <row r="95" spans="1:7" ht="12.75">
      <c r="A95" s="4"/>
      <c r="B95" s="1" t="s">
        <v>111</v>
      </c>
      <c r="C95" s="12">
        <v>5</v>
      </c>
      <c r="D95" s="12">
        <v>5</v>
      </c>
      <c r="E95" s="33">
        <f>+D95/C95</f>
        <v>1</v>
      </c>
      <c r="F95" s="34">
        <v>1</v>
      </c>
      <c r="G95" s="33">
        <f>+F95/D95</f>
        <v>0.2</v>
      </c>
    </row>
    <row r="96" spans="1:7" s="6" customFormat="1" ht="12.75">
      <c r="A96" s="5" t="s">
        <v>58</v>
      </c>
      <c r="B96" s="5"/>
      <c r="C96" s="35">
        <f>SUM(C84:C95)</f>
        <v>406</v>
      </c>
      <c r="D96" s="35">
        <f>SUM(D84:D95)</f>
        <v>350</v>
      </c>
      <c r="E96" s="36">
        <f>+D96/C96</f>
        <v>0.8620689655172413</v>
      </c>
      <c r="F96" s="37">
        <f>SUM(F84:F95)</f>
        <v>248</v>
      </c>
      <c r="G96" s="36">
        <f>+F96/D96</f>
        <v>0.7085714285714285</v>
      </c>
    </row>
    <row r="97" spans="1:7" s="6" customFormat="1" ht="12.75">
      <c r="A97" s="5"/>
      <c r="B97" s="5"/>
      <c r="C97" s="27"/>
      <c r="D97" s="27"/>
      <c r="E97" s="28"/>
      <c r="F97" s="29"/>
      <c r="G97" s="28"/>
    </row>
    <row r="98" spans="1:7" ht="12.75">
      <c r="A98" s="4"/>
      <c r="B98" s="1"/>
      <c r="C98" s="24"/>
      <c r="D98" s="24"/>
      <c r="E98" s="25"/>
      <c r="F98" s="26"/>
      <c r="G98" s="25"/>
    </row>
    <row r="99" spans="1:7" ht="12.75">
      <c r="A99" s="4" t="s">
        <v>52</v>
      </c>
      <c r="B99" s="1" t="s">
        <v>97</v>
      </c>
      <c r="C99" s="32">
        <v>0</v>
      </c>
      <c r="D99" s="32">
        <v>0</v>
      </c>
      <c r="E99" s="33">
        <v>0</v>
      </c>
      <c r="F99" s="34">
        <v>0</v>
      </c>
      <c r="G99" s="33">
        <v>0</v>
      </c>
    </row>
    <row r="100" spans="1:7" ht="12.75">
      <c r="A100" s="4"/>
      <c r="B100" s="1" t="s">
        <v>100</v>
      </c>
      <c r="C100" s="32">
        <v>167</v>
      </c>
      <c r="D100" s="32">
        <v>139</v>
      </c>
      <c r="E100" s="33">
        <f>+D100/C100</f>
        <v>0.8323353293413174</v>
      </c>
      <c r="F100" s="34">
        <v>96</v>
      </c>
      <c r="G100" s="33">
        <f>+F100/D100</f>
        <v>0.6906474820143885</v>
      </c>
    </row>
    <row r="101" spans="1:7" ht="12.75">
      <c r="A101" s="4" t="s">
        <v>44</v>
      </c>
      <c r="B101" s="1" t="s">
        <v>101</v>
      </c>
      <c r="C101" s="32">
        <v>63</v>
      </c>
      <c r="D101" s="32">
        <v>57</v>
      </c>
      <c r="E101" s="33">
        <f>+D101/C101</f>
        <v>0.9047619047619048</v>
      </c>
      <c r="F101" s="34">
        <v>38</v>
      </c>
      <c r="G101" s="33">
        <f>+F101/D101</f>
        <v>0.6666666666666666</v>
      </c>
    </row>
    <row r="102" spans="1:7" ht="12.75">
      <c r="A102" s="4" t="s">
        <v>44</v>
      </c>
      <c r="B102" s="1" t="s">
        <v>78</v>
      </c>
      <c r="C102" s="32">
        <v>8</v>
      </c>
      <c r="D102" s="32">
        <v>8</v>
      </c>
      <c r="E102" s="33">
        <f>+D102/C102</f>
        <v>1</v>
      </c>
      <c r="F102" s="34">
        <v>8</v>
      </c>
      <c r="G102" s="33">
        <f>+F102/D102</f>
        <v>1</v>
      </c>
    </row>
    <row r="103" spans="2:7" ht="12.75">
      <c r="B103" s="1" t="s">
        <v>40</v>
      </c>
      <c r="C103" s="32">
        <v>82</v>
      </c>
      <c r="D103" s="32">
        <v>65</v>
      </c>
      <c r="E103" s="33">
        <f>+D103/C103</f>
        <v>0.7926829268292683</v>
      </c>
      <c r="F103" s="34">
        <v>46</v>
      </c>
      <c r="G103" s="33">
        <f>+F103/D103</f>
        <v>0.7076923076923077</v>
      </c>
    </row>
    <row r="104" spans="3:7" ht="12.75">
      <c r="C104" s="30"/>
      <c r="D104" s="30"/>
      <c r="E104" s="31"/>
      <c r="F104" s="31"/>
      <c r="G104" s="31"/>
    </row>
    <row r="105" spans="1:7" ht="12.75">
      <c r="A105" s="4"/>
      <c r="B105" s="1"/>
      <c r="C105" s="35">
        <f>SUM(C99:C103)</f>
        <v>320</v>
      </c>
      <c r="D105" s="35">
        <f>SUM(D99:D103)</f>
        <v>269</v>
      </c>
      <c r="E105" s="36">
        <f>+D105/C105</f>
        <v>0.840625</v>
      </c>
      <c r="F105" s="35">
        <f>SUM(F99:F103)</f>
        <v>188</v>
      </c>
      <c r="G105" s="36">
        <f>+F105/D105</f>
        <v>0.6988847583643123</v>
      </c>
    </row>
    <row r="106" spans="1:7" ht="12.75">
      <c r="A106" s="4"/>
      <c r="B106" s="1"/>
      <c r="C106" s="38"/>
      <c r="D106" s="38"/>
      <c r="E106" s="39"/>
      <c r="F106" s="40"/>
      <c r="G106" s="39"/>
    </row>
    <row r="107" spans="1:7" ht="12.75">
      <c r="A107" s="4"/>
      <c r="B107" s="1" t="s">
        <v>45</v>
      </c>
      <c r="C107" s="32">
        <v>0</v>
      </c>
      <c r="D107" s="32">
        <v>0</v>
      </c>
      <c r="E107" s="33">
        <v>0</v>
      </c>
      <c r="F107" s="34">
        <v>0</v>
      </c>
      <c r="G107" s="33">
        <v>0</v>
      </c>
    </row>
    <row r="108" spans="1:7" ht="12.75">
      <c r="A108" s="4"/>
      <c r="B108" s="1" t="s">
        <v>67</v>
      </c>
      <c r="C108" s="32">
        <v>28</v>
      </c>
      <c r="D108" s="32">
        <v>28</v>
      </c>
      <c r="E108" s="33">
        <f aca="true" t="shared" si="10" ref="E107:E112">+D108/C108</f>
        <v>1</v>
      </c>
      <c r="F108" s="34">
        <v>27</v>
      </c>
      <c r="G108" s="33">
        <f aca="true" t="shared" si="11" ref="G107:G112">+F108/D108</f>
        <v>0.9642857142857143</v>
      </c>
    </row>
    <row r="109" spans="1:7" ht="12.75">
      <c r="A109" s="4"/>
      <c r="B109" s="1" t="s">
        <v>102</v>
      </c>
      <c r="C109" s="32">
        <v>51</v>
      </c>
      <c r="D109" s="32">
        <v>50</v>
      </c>
      <c r="E109" s="33">
        <f t="shared" si="10"/>
        <v>0.9803921568627451</v>
      </c>
      <c r="F109" s="34">
        <v>32</v>
      </c>
      <c r="G109" s="33">
        <f t="shared" si="11"/>
        <v>0.64</v>
      </c>
    </row>
    <row r="110" spans="1:7" ht="12.75">
      <c r="A110" s="4"/>
      <c r="B110" s="1" t="s">
        <v>112</v>
      </c>
      <c r="C110" s="32">
        <v>0</v>
      </c>
      <c r="D110" s="32">
        <v>0</v>
      </c>
      <c r="E110" s="33">
        <v>0</v>
      </c>
      <c r="F110" s="34">
        <v>0</v>
      </c>
      <c r="G110" s="33">
        <v>0</v>
      </c>
    </row>
    <row r="111" spans="1:7" ht="12.75">
      <c r="A111" s="4" t="s">
        <v>44</v>
      </c>
      <c r="B111" s="1" t="s">
        <v>98</v>
      </c>
      <c r="C111" s="32">
        <v>77</v>
      </c>
      <c r="D111" s="32">
        <v>67</v>
      </c>
      <c r="E111" s="33">
        <f t="shared" si="10"/>
        <v>0.8701298701298701</v>
      </c>
      <c r="F111" s="34">
        <v>10</v>
      </c>
      <c r="G111" s="33">
        <f t="shared" si="11"/>
        <v>0.14925373134328357</v>
      </c>
    </row>
    <row r="112" spans="1:7" ht="12.75">
      <c r="A112" s="4"/>
      <c r="B112" s="1" t="s">
        <v>99</v>
      </c>
      <c r="C112" s="32">
        <v>280</v>
      </c>
      <c r="D112" s="32">
        <v>236</v>
      </c>
      <c r="E112" s="33">
        <f t="shared" si="10"/>
        <v>0.8428571428571429</v>
      </c>
      <c r="F112" s="34">
        <v>99</v>
      </c>
      <c r="G112" s="33">
        <f t="shared" si="11"/>
        <v>0.4194915254237288</v>
      </c>
    </row>
    <row r="114" spans="1:7" ht="12.75">
      <c r="A114" s="4"/>
      <c r="B114" s="1"/>
      <c r="C114" s="35">
        <f>SUM(C107:C112)</f>
        <v>436</v>
      </c>
      <c r="D114" s="35">
        <f>SUM(D107:D112)</f>
        <v>381</v>
      </c>
      <c r="E114" s="36">
        <f>+D114/C114</f>
        <v>0.8738532110091743</v>
      </c>
      <c r="F114" s="35">
        <f>SUM(F107:F112)</f>
        <v>168</v>
      </c>
      <c r="G114" s="36">
        <f>+F114/D114</f>
        <v>0.4409448818897638</v>
      </c>
    </row>
    <row r="115" spans="1:7" s="6" customFormat="1" ht="12.75">
      <c r="A115"/>
      <c r="B115" s="5"/>
      <c r="C115" s="41"/>
      <c r="D115" s="41"/>
      <c r="E115" s="42"/>
      <c r="F115" s="42"/>
      <c r="G115" s="42"/>
    </row>
    <row r="116" spans="1:7" s="10" customFormat="1" ht="12.75">
      <c r="A116" s="5" t="s">
        <v>59</v>
      </c>
      <c r="B116" s="9"/>
      <c r="C116" s="35">
        <f>+C105+C114</f>
        <v>756</v>
      </c>
      <c r="D116" s="35">
        <f>+D105+D114</f>
        <v>650</v>
      </c>
      <c r="E116" s="36">
        <f>+D116/C116</f>
        <v>0.8597883597883598</v>
      </c>
      <c r="F116" s="35">
        <f>+F105+F114</f>
        <v>356</v>
      </c>
      <c r="G116" s="36">
        <f>+F116/D116</f>
        <v>0.5476923076923077</v>
      </c>
    </row>
    <row r="117" spans="1:7" s="10" customFormat="1" ht="12.75">
      <c r="A117" s="5"/>
      <c r="B117" s="9"/>
      <c r="C117" s="27"/>
      <c r="D117" s="27"/>
      <c r="E117" s="28"/>
      <c r="F117" s="27"/>
      <c r="G117" s="28"/>
    </row>
    <row r="118" spans="1:7" ht="12.75">
      <c r="A118" s="4"/>
      <c r="B118" s="1"/>
      <c r="C118" s="24"/>
      <c r="D118" s="24"/>
      <c r="E118" s="25"/>
      <c r="F118" s="26"/>
      <c r="G118" s="25"/>
    </row>
    <row r="119" spans="1:7" ht="12.75">
      <c r="A119" s="4" t="s">
        <v>53</v>
      </c>
      <c r="B119" s="1" t="s">
        <v>43</v>
      </c>
      <c r="C119" s="48">
        <v>9</v>
      </c>
      <c r="D119" s="48">
        <v>4</v>
      </c>
      <c r="E119" s="47">
        <f>+D119/C119</f>
        <v>0.4444444444444444</v>
      </c>
      <c r="F119" s="49">
        <v>0</v>
      </c>
      <c r="G119" s="47">
        <f>+F119/D119</f>
        <v>0</v>
      </c>
    </row>
    <row r="120" spans="2:7" s="6" customFormat="1" ht="12.75">
      <c r="B120" s="46" t="s">
        <v>114</v>
      </c>
      <c r="C120" s="48">
        <v>7</v>
      </c>
      <c r="D120" s="48">
        <v>1</v>
      </c>
      <c r="E120" s="47">
        <f>+D120/C120</f>
        <v>0.14285714285714285</v>
      </c>
      <c r="F120" s="48">
        <v>0</v>
      </c>
      <c r="G120" s="47">
        <f>+F120/D120</f>
        <v>0</v>
      </c>
    </row>
    <row r="121" spans="1:7" s="6" customFormat="1" ht="12.75">
      <c r="A121" s="6" t="s">
        <v>115</v>
      </c>
      <c r="C121" s="35">
        <f>SUM(C119:C120)</f>
        <v>16</v>
      </c>
      <c r="D121" s="35">
        <f>SUM(D119:D120)</f>
        <v>5</v>
      </c>
      <c r="E121" s="47">
        <f>+D121/C121</f>
        <v>0.3125</v>
      </c>
      <c r="F121" s="35">
        <f>SUM(F119:F120)</f>
        <v>0</v>
      </c>
      <c r="G121" s="47">
        <f>+F121/D121</f>
        <v>0</v>
      </c>
    </row>
    <row r="122" spans="3:7" s="6" customFormat="1" ht="12.75">
      <c r="C122" s="35"/>
      <c r="D122" s="35"/>
      <c r="E122" s="36"/>
      <c r="F122" s="35"/>
      <c r="G122" s="36"/>
    </row>
    <row r="123" spans="3:7" s="6" customFormat="1" ht="12.75">
      <c r="C123" s="35"/>
      <c r="D123" s="35"/>
      <c r="E123" s="36"/>
      <c r="F123" s="35"/>
      <c r="G123" s="36"/>
    </row>
    <row r="124" spans="1:7" s="6" customFormat="1" ht="12.75">
      <c r="A124" s="3" t="s">
        <v>107</v>
      </c>
      <c r="B124" s="46" t="s">
        <v>108</v>
      </c>
      <c r="C124" s="35">
        <v>633</v>
      </c>
      <c r="D124" s="35">
        <v>526</v>
      </c>
      <c r="E124" s="36">
        <f>+D124/C124</f>
        <v>0.8309636650868878</v>
      </c>
      <c r="F124" s="35">
        <v>341</v>
      </c>
      <c r="G124" s="36">
        <f>+F124/D124</f>
        <v>0.6482889733840305</v>
      </c>
    </row>
    <row r="125" spans="3:7" s="6" customFormat="1" ht="12.75">
      <c r="C125" s="35"/>
      <c r="D125" s="35"/>
      <c r="E125" s="36"/>
      <c r="F125" s="37"/>
      <c r="G125" s="36"/>
    </row>
    <row r="126" spans="3:7" ht="12.75">
      <c r="C126" s="43"/>
      <c r="D126" s="43"/>
      <c r="E126" s="44"/>
      <c r="F126" s="44"/>
      <c r="G126" s="44"/>
    </row>
    <row r="127" spans="1:7" s="3" customFormat="1" ht="12.75">
      <c r="A127" s="3" t="s">
        <v>54</v>
      </c>
      <c r="C127" s="45">
        <f>+C121+C124+C70+C116+C96+C81+C65+C51+C20</f>
        <v>4465</v>
      </c>
      <c r="D127" s="45">
        <f>+D121+D124+D70+D116+D96+D81+D65+D51+D20</f>
        <v>3717</v>
      </c>
      <c r="E127" s="36">
        <f>+D127/C127</f>
        <v>0.832474804031355</v>
      </c>
      <c r="F127" s="45">
        <f>+F121+F124+F70+F116+F96+F81+F65+F51+F20</f>
        <v>2467</v>
      </c>
      <c r="G127" s="36">
        <f>+F127/D127</f>
        <v>0.6637072908259349</v>
      </c>
    </row>
    <row r="130" ht="12.75">
      <c r="A130" s="10" t="s">
        <v>88</v>
      </c>
    </row>
    <row r="132" ht="12.75">
      <c r="A132" t="s">
        <v>89</v>
      </c>
    </row>
    <row r="162" ht="12.75">
      <c r="F162" s="8" t="s">
        <v>44</v>
      </c>
    </row>
    <row r="167" ht="12.75">
      <c r="F167" s="7" t="s">
        <v>44</v>
      </c>
    </row>
  </sheetData>
  <sheetProtection selectLockedCells="1" selectUnlockedCells="1"/>
  <mergeCells count="3">
    <mergeCell ref="A1:G1"/>
    <mergeCell ref="A2:G2"/>
    <mergeCell ref="A3:G3"/>
  </mergeCells>
  <printOptions/>
  <pageMargins left="0.75" right="0.25" top="0.25" bottom="0" header="0.5" footer="0.5"/>
  <pageSetup horizontalDpi="300" verticalDpi="300" orientation="landscape" scale="82" r:id="rId1"/>
  <rowBreaks count="2" manualBreakCount="2">
    <brk id="51" max="7" man="1"/>
    <brk id="9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Hill</cp:lastModifiedBy>
  <cp:lastPrinted>2007-11-07T20:00:55Z</cp:lastPrinted>
  <dcterms:created xsi:type="dcterms:W3CDTF">2003-11-05T20:47:04Z</dcterms:created>
  <dcterms:modified xsi:type="dcterms:W3CDTF">2010-10-29T20:22:59Z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1484468646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