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625" windowWidth="9600" windowHeight="5115" tabRatio="500" activeTab="0"/>
  </bookViews>
  <sheets>
    <sheet name="A" sheetId="1" r:id="rId1"/>
  </sheets>
  <definedNames>
    <definedName name="_xlnm.Print_Area" localSheetId="0">'A'!$A$10:$O$98</definedName>
    <definedName name="_xlnm.Print_Titles" localSheetId="0">'A'!$1:$9</definedName>
  </definedNames>
  <calcPr fullCalcOnLoad="1"/>
</workbook>
</file>

<file path=xl/sharedStrings.xml><?xml version="1.0" encoding="utf-8"?>
<sst xmlns="http://schemas.openxmlformats.org/spreadsheetml/2006/main" count="99" uniqueCount="81">
  <si>
    <t xml:space="preserve">    </t>
  </si>
  <si>
    <t>COLLEGE AND DEPARTMENT</t>
  </si>
  <si>
    <t>College of Architecture</t>
  </si>
  <si>
    <t xml:space="preserve">   Art</t>
  </si>
  <si>
    <t xml:space="preserve">   Biology</t>
  </si>
  <si>
    <t xml:space="preserve">   Chemistry</t>
  </si>
  <si>
    <t xml:space="preserve">   Communication Studies</t>
  </si>
  <si>
    <t xml:space="preserve">   Criminal Justice</t>
  </si>
  <si>
    <t xml:space="preserve">   English</t>
  </si>
  <si>
    <t xml:space="preserve">   Geography &amp; Earth Sciences</t>
  </si>
  <si>
    <t xml:space="preserve">   History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</si>
  <si>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</si>
  <si>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</si>
  <si>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</si>
  <si>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</si>
  <si>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</si>
  <si>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>College of Business Administration</t>
  </si>
  <si>
    <t xml:space="preserve">   Accounting</t>
  </si>
  <si>
    <t xml:space="preserve">   Economics</t>
  </si>
  <si>
    <t xml:space="preserve">   Management</t>
  </si>
  <si>
    <t xml:space="preserve">   Marketing</t>
  </si>
  <si>
    <t>College of Education</t>
  </si>
  <si>
    <t xml:space="preserve">   Middle, Secondary, &amp; K-12 Education</t>
  </si>
  <si>
    <t xml:space="preserve">   Reading &amp; Elementary Education</t>
  </si>
  <si>
    <t>College of Engineering</t>
  </si>
  <si>
    <t xml:space="preserve">   Civil Engineering</t>
  </si>
  <si>
    <t xml:space="preserve">   Computer Science</t>
  </si>
  <si>
    <t xml:space="preserve">   Engineering Technology</t>
  </si>
  <si>
    <t>GRAND TOTAL</t>
  </si>
  <si>
    <t>Source:  Information from the Office of Academic Affairs.</t>
  </si>
  <si>
    <t xml:space="preserve">   Electrical &amp; Computer Engineering</t>
  </si>
  <si>
    <t xml:space="preserve">   Languages &amp; Culture Studies</t>
  </si>
  <si>
    <t>College of Arts &amp; Sciences</t>
  </si>
  <si>
    <t xml:space="preserve">   Social Work</t>
  </si>
  <si>
    <t xml:space="preserve">   Physics &amp; Optical Science</t>
  </si>
  <si>
    <t xml:space="preserve">   Kinesiology</t>
  </si>
  <si>
    <t>College of Health &amp; Human Services</t>
  </si>
  <si>
    <t xml:space="preserve">   Software &amp; Information Systems</t>
  </si>
  <si>
    <t xml:space="preserve">   Educational Leadership</t>
  </si>
  <si>
    <t>FTE OF</t>
  </si>
  <si>
    <t>SUPPORT</t>
  </si>
  <si>
    <t>STAFF</t>
  </si>
  <si>
    <t>INSTRUCTIONAL</t>
  </si>
  <si>
    <t>FACULTY</t>
  </si>
  <si>
    <t>PART-</t>
  </si>
  <si>
    <t>TIME</t>
  </si>
  <si>
    <t>FULL-</t>
  </si>
  <si>
    <t>TOTAL</t>
  </si>
  <si>
    <t>FTE</t>
  </si>
  <si>
    <t>PART-TIME</t>
  </si>
  <si>
    <t>FTE OF TOTAL INSTRUCTIONAL FACULTY AND FTE OF SUPPORT STAFF</t>
  </si>
  <si>
    <t xml:space="preserve">FULL-TIME AND PART-TIME TEACHING FACULTY WITH </t>
  </si>
  <si>
    <t xml:space="preserve">   Mathematics &amp; Statistics</t>
  </si>
  <si>
    <t>FULL-TIME</t>
  </si>
  <si>
    <t xml:space="preserve">   Counseling</t>
  </si>
  <si>
    <t>Note:  The above full-time faculty data includes phased retirees; however, all deans, assistant &amp; associate deans have been excluded.</t>
  </si>
  <si>
    <t xml:space="preserve"> </t>
  </si>
  <si>
    <t>TABLE VIII-3</t>
  </si>
  <si>
    <t xml:space="preserve">   Africana Studies</t>
  </si>
  <si>
    <t xml:space="preserve">   Busn Info Systems &amp; Oper Mgt</t>
  </si>
  <si>
    <t xml:space="preserve">   Mechanical Egr &amp; Egr Science</t>
  </si>
  <si>
    <t xml:space="preserve">   Arts &amp; Sciences - Dean's Office</t>
  </si>
  <si>
    <t xml:space="preserve">   Business Admn - Dean's Office</t>
  </si>
  <si>
    <t xml:space="preserve">   Education - Dean's Office</t>
  </si>
  <si>
    <t xml:space="preserve">   Engineering - Dean's Office</t>
  </si>
  <si>
    <t xml:space="preserve">   Health &amp; Human Services - Dean's Office</t>
  </si>
  <si>
    <t>College of Computing and Informatics</t>
  </si>
  <si>
    <t xml:space="preserve">   Special Ed and Child Development</t>
  </si>
  <si>
    <t xml:space="preserve">   Anthropology</t>
  </si>
  <si>
    <t xml:space="preserve">   Sociology</t>
  </si>
  <si>
    <t xml:space="preserve">   Finance</t>
  </si>
  <si>
    <t xml:space="preserve">   Bioinformatics</t>
  </si>
  <si>
    <t xml:space="preserve">   Public Health Sciences</t>
  </si>
  <si>
    <t xml:space="preserve">   Architecture</t>
  </si>
  <si>
    <t xml:space="preserve">   Dance</t>
  </si>
  <si>
    <t xml:space="preserve">   Theatre</t>
  </si>
  <si>
    <t xml:space="preserve">   Student Development and Success</t>
  </si>
  <si>
    <t xml:space="preserve">   School of Nursing</t>
  </si>
  <si>
    <t>BY COLLEGE AND DEPARTMENT    FALL 2009</t>
  </si>
  <si>
    <t xml:space="preserve">   Computing and Informatics - Dean's Office</t>
  </si>
  <si>
    <t xml:space="preserve">   Arts &amp; Architecture - Dean's Office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</si>
</sst>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mmmm\ d\,\ yyyy"/>
  </numFmts>
  <fonts count="3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55"/>
      <name val="Arial"/>
      <family val="0"/>
    </font>
    <font>
      <b/>
      <i/>
      <sz val="10"/>
      <color indexed="55"/>
      <name val="Arial"/>
      <family val="0"/>
    </font>
    <font>
      <sz val="10"/>
      <color indexed="5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0" fontId="27" fillId="0" borderId="0" applyNumberFormat="0" applyFill="0" applyBorder="0" applyAlignment="0" applyProtection="0"/>
    <xf numFmtId="2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4" applyNumberFormat="0" applyFill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0" fontId="33" fillId="27" borderId="6" applyNumberFormat="0" applyAlignment="0" applyProtection="0"/>
    <xf numFmtId="10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0" fillId="0" borderId="7" applyNumberFormat="0" applyFill="0" applyAlignment="0" applyProtection="0"/>
    <xf numFmtId="0" fontId="3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2" fontId="3" fillId="0" borderId="0" xfId="48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2" fontId="0" fillId="0" borderId="0" xfId="48" applyNumberFormat="1" applyFont="1" applyAlignment="1">
      <alignment horizontal="right"/>
    </xf>
    <xf numFmtId="2" fontId="3" fillId="0" borderId="0" xfId="48" applyNumberFormat="1" applyFont="1" applyAlignment="1" quotePrefix="1">
      <alignment horizontal="right"/>
    </xf>
    <xf numFmtId="2" fontId="1" fillId="0" borderId="0" xfId="48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4" fontId="0" fillId="0" borderId="0" xfId="48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left"/>
    </xf>
    <xf numFmtId="3" fontId="3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2" fontId="3" fillId="0" borderId="0" xfId="48" applyNumberFormat="1" applyFont="1" applyAlignment="1">
      <alignment horizontal="right"/>
    </xf>
    <xf numFmtId="3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0" fillId="0" borderId="0" xfId="0" applyNumberFormat="1" applyFont="1" applyAlignment="1">
      <alignment horizontal="left"/>
    </xf>
    <xf numFmtId="2" fontId="0" fillId="0" borderId="0" xfId="48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right"/>
    </xf>
    <xf numFmtId="0" fontId="0" fillId="0" borderId="0" xfId="0" applyFont="1" applyAlignment="1" quotePrefix="1">
      <alignment horizontal="left"/>
    </xf>
    <xf numFmtId="2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2" fontId="3" fillId="0" borderId="0" xfId="48" applyNumberFormat="1" applyFont="1" applyFill="1" applyAlignment="1">
      <alignment horizontal="right"/>
    </xf>
    <xf numFmtId="2" fontId="3" fillId="0" borderId="0" xfId="48" applyNumberFormat="1" applyFont="1" applyFill="1" applyAlignment="1">
      <alignment horizontal="right"/>
    </xf>
    <xf numFmtId="2" fontId="0" fillId="0" borderId="0" xfId="48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2" fontId="0" fillId="0" borderId="0" xfId="48" applyNumberFormat="1" applyFont="1" applyAlignment="1">
      <alignment horizontal="right"/>
    </xf>
    <xf numFmtId="3" fontId="0" fillId="0" borderId="0" xfId="0" applyNumberFormat="1" applyFont="1" applyAlignment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2" fontId="3" fillId="0" borderId="0" xfId="48" applyNumberFormat="1" applyFont="1" applyFill="1" applyAlignment="1" quotePrefix="1">
      <alignment horizontal="right"/>
    </xf>
    <xf numFmtId="0" fontId="0" fillId="0" borderId="0" xfId="0" applyFont="1" applyFill="1" applyAlignment="1" quotePrefix="1">
      <alignment horizontal="left"/>
    </xf>
    <xf numFmtId="3" fontId="3" fillId="0" borderId="0" xfId="0" applyNumberFormat="1" applyFont="1" applyFill="1" applyAlignment="1">
      <alignment horizontal="left"/>
    </xf>
    <xf numFmtId="0" fontId="0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2" fontId="7" fillId="0" borderId="0" xfId="48" applyNumberFormat="1" applyFont="1" applyFill="1" applyAlignment="1">
      <alignment horizontal="right"/>
    </xf>
    <xf numFmtId="2" fontId="8" fillId="0" borderId="0" xfId="48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4" fontId="6" fillId="0" borderId="0" xfId="48" applyNumberFormat="1" applyFont="1" applyFill="1" applyAlignment="1">
      <alignment horizontal="right"/>
    </xf>
    <xf numFmtId="4" fontId="7" fillId="0" borderId="0" xfId="0" applyNumberFormat="1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2" fontId="3" fillId="0" borderId="0" xfId="48" applyNumberFormat="1" applyFont="1" applyAlignment="1">
      <alignment horizontal="left"/>
    </xf>
    <xf numFmtId="0" fontId="0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2" fontId="7" fillId="0" borderId="0" xfId="48" applyNumberFormat="1" applyFont="1" applyFill="1" applyAlignment="1" quotePrefix="1">
      <alignment horizontal="right"/>
    </xf>
    <xf numFmtId="0" fontId="8" fillId="0" borderId="0" xfId="0" applyFont="1" applyFill="1" applyAlignment="1" quotePrefix="1">
      <alignment horizontal="left"/>
    </xf>
    <xf numFmtId="3" fontId="7" fillId="0" borderId="0" xfId="0" applyNumberFormat="1" applyFont="1" applyFill="1" applyAlignment="1">
      <alignment horizontal="left"/>
    </xf>
    <xf numFmtId="2" fontId="0" fillId="0" borderId="0" xfId="48" applyNumberFormat="1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2" fontId="3" fillId="0" borderId="0" xfId="48" applyNumberFormat="1" applyFont="1" applyAlignment="1" quotePrefix="1">
      <alignment horizontal="right"/>
    </xf>
    <xf numFmtId="2" fontId="3" fillId="0" borderId="0" xfId="48" applyNumberFormat="1" applyFont="1" applyFill="1" applyAlignment="1" quotePrefix="1">
      <alignment horizontal="right"/>
    </xf>
    <xf numFmtId="4" fontId="1" fillId="0" borderId="0" xfId="48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 horizontal="left"/>
    </xf>
    <xf numFmtId="2" fontId="0" fillId="0" borderId="0" xfId="48" applyNumberFormat="1" applyFont="1" applyFill="1" applyAlignment="1" quotePrefix="1">
      <alignment horizontal="right"/>
    </xf>
    <xf numFmtId="3" fontId="0" fillId="0" borderId="0" xfId="0" applyNumberFormat="1" applyFont="1" applyFill="1" applyAlignment="1">
      <alignment horizontal="left"/>
    </xf>
    <xf numFmtId="2" fontId="1" fillId="0" borderId="0" xfId="48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2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3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 horizontal="left"/>
    </xf>
    <xf numFmtId="2" fontId="0" fillId="0" borderId="0" xfId="48" applyNumberFormat="1" applyFont="1" applyFill="1" applyAlignment="1" quotePrefix="1">
      <alignment horizontal="right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2" fontId="0" fillId="0" borderId="0" xfId="48" applyNumberFormat="1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A98"/>
  <sheetViews>
    <sheetView tabSelected="1" showOutlineSymbols="0" zoomScalePageLayoutView="0" workbookViewId="0" topLeftCell="A1">
      <selection activeCell="A1" sqref="A1:O1"/>
    </sheetView>
  </sheetViews>
  <sheetFormatPr defaultColWidth="0" defaultRowHeight="12.75"/>
  <cols>
    <col min="1" max="1" width="36.421875" style="25" customWidth="1"/>
    <col min="2" max="2" width="0.71875" style="25" customWidth="1"/>
    <col min="3" max="3" width="9.421875" style="29" customWidth="1"/>
    <col min="4" max="4" width="1.7109375" style="30" customWidth="1"/>
    <col min="5" max="5" width="11.8515625" style="29" bestFit="1" customWidth="1"/>
    <col min="6" max="6" width="0.71875" style="30" customWidth="1"/>
    <col min="7" max="7" width="11.8515625" style="76" bestFit="1" customWidth="1"/>
    <col min="8" max="8" width="1.8515625" style="30" customWidth="1"/>
    <col min="9" max="9" width="10.28125" style="29" customWidth="1"/>
    <col min="10" max="10" width="0.71875" style="30" customWidth="1"/>
    <col min="11" max="11" width="10.28125" style="29" customWidth="1"/>
    <col min="12" max="12" width="0.85546875" style="30" customWidth="1"/>
    <col min="13" max="13" width="15.57421875" style="76" customWidth="1"/>
    <col min="14" max="14" width="0.85546875" style="30" customWidth="1"/>
    <col min="15" max="15" width="10.28125" style="106" customWidth="1"/>
    <col min="16" max="16" width="2.00390625" style="30" customWidth="1"/>
    <col min="17" max="130" width="9.140625" style="25" customWidth="1"/>
    <col min="131" max="131" width="0" style="25" hidden="1" customWidth="1"/>
    <col min="132" max="139" width="9.140625" style="25" customWidth="1"/>
    <col min="140" max="142" width="0" style="25" hidden="1" customWidth="1"/>
    <col min="143" max="188" width="9.140625" style="25" customWidth="1"/>
    <col min="189" max="16384" width="0" style="25" hidden="1" customWidth="1"/>
  </cols>
  <sheetData>
    <row r="1" spans="1:16" ht="12.75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27"/>
    </row>
    <row r="2" spans="1:16" s="26" customFormat="1" ht="12.75">
      <c r="A2" s="112" t="s">
        <v>50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5"/>
    </row>
    <row r="3" spans="1:16" ht="12.75">
      <c r="A3" s="111" t="s">
        <v>78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27"/>
    </row>
    <row r="4" spans="1:16" s="26" customFormat="1" ht="12.75">
      <c r="A4" s="112" t="s">
        <v>57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5"/>
    </row>
    <row r="5" spans="1:19" s="26" customFormat="1" ht="12.75">
      <c r="A5" s="23"/>
      <c r="B5" s="23"/>
      <c r="C5" s="28"/>
      <c r="D5" s="27"/>
      <c r="E5" s="28"/>
      <c r="F5" s="27"/>
      <c r="G5" s="72"/>
      <c r="H5" s="27"/>
      <c r="I5" s="29"/>
      <c r="J5" s="30"/>
      <c r="K5" s="29"/>
      <c r="L5" s="15"/>
      <c r="M5" s="72"/>
      <c r="N5" s="15"/>
      <c r="O5" s="96"/>
      <c r="P5" s="15"/>
      <c r="Q5" s="1"/>
      <c r="R5" s="1"/>
      <c r="S5" s="1"/>
    </row>
    <row r="6" spans="1:19" ht="12.75">
      <c r="A6" s="23" t="s">
        <v>0</v>
      </c>
      <c r="B6" s="23"/>
      <c r="C6" s="28" t="s">
        <v>46</v>
      </c>
      <c r="D6" s="27"/>
      <c r="E6" s="28" t="s">
        <v>44</v>
      </c>
      <c r="F6" s="27"/>
      <c r="G6" s="96"/>
      <c r="H6" s="27"/>
      <c r="I6" s="28" t="s">
        <v>39</v>
      </c>
      <c r="J6" s="27"/>
      <c r="K6" s="28" t="s">
        <v>39</v>
      </c>
      <c r="L6" s="27"/>
      <c r="M6" s="96" t="s">
        <v>47</v>
      </c>
      <c r="N6" s="27"/>
      <c r="O6" s="96" t="s">
        <v>39</v>
      </c>
      <c r="P6" s="27"/>
      <c r="Q6" s="23"/>
      <c r="R6" s="23"/>
      <c r="S6" s="23"/>
    </row>
    <row r="7" spans="1:19" s="26" customFormat="1" ht="12.75">
      <c r="A7" s="1"/>
      <c r="B7" s="1"/>
      <c r="C7" s="3" t="s">
        <v>45</v>
      </c>
      <c r="D7" s="15"/>
      <c r="E7" s="3" t="s">
        <v>45</v>
      </c>
      <c r="F7" s="15"/>
      <c r="G7" s="96" t="s">
        <v>47</v>
      </c>
      <c r="H7" s="27"/>
      <c r="I7" s="28" t="s">
        <v>53</v>
      </c>
      <c r="J7" s="27"/>
      <c r="K7" s="28" t="s">
        <v>49</v>
      </c>
      <c r="L7" s="27"/>
      <c r="M7" s="96" t="s">
        <v>42</v>
      </c>
      <c r="N7" s="15"/>
      <c r="O7" s="96" t="s">
        <v>40</v>
      </c>
      <c r="P7" s="15"/>
      <c r="Q7" s="1"/>
      <c r="R7" s="1"/>
      <c r="S7" s="1"/>
    </row>
    <row r="8" spans="1:19" ht="12.75">
      <c r="A8" s="23" t="s">
        <v>1</v>
      </c>
      <c r="B8" s="23"/>
      <c r="C8" s="28" t="s">
        <v>43</v>
      </c>
      <c r="D8" s="27"/>
      <c r="E8" s="28" t="s">
        <v>43</v>
      </c>
      <c r="F8" s="27"/>
      <c r="G8" s="96" t="s">
        <v>43</v>
      </c>
      <c r="H8" s="27"/>
      <c r="I8" s="28" t="s">
        <v>43</v>
      </c>
      <c r="J8" s="27"/>
      <c r="K8" s="28" t="s">
        <v>43</v>
      </c>
      <c r="L8" s="27"/>
      <c r="M8" s="96" t="s">
        <v>48</v>
      </c>
      <c r="N8" s="27"/>
      <c r="O8" s="96" t="s">
        <v>41</v>
      </c>
      <c r="P8" s="27"/>
      <c r="Q8" s="23"/>
      <c r="R8" s="23"/>
      <c r="S8" s="23"/>
    </row>
    <row r="9" spans="1:19" ht="12.75">
      <c r="A9" s="1"/>
      <c r="B9" s="1"/>
      <c r="C9" s="31"/>
      <c r="D9" s="27"/>
      <c r="F9" s="15"/>
      <c r="G9" s="72"/>
      <c r="H9" s="15"/>
      <c r="I9" s="31"/>
      <c r="J9" s="32"/>
      <c r="K9" s="31"/>
      <c r="L9" s="27"/>
      <c r="M9" s="72"/>
      <c r="N9" s="27"/>
      <c r="O9" s="96"/>
      <c r="P9" s="27"/>
      <c r="Q9" s="23"/>
      <c r="R9" s="23"/>
      <c r="S9" s="23"/>
    </row>
    <row r="10" spans="1:22" s="26" customFormat="1" ht="12.75">
      <c r="A10" s="2" t="s">
        <v>2</v>
      </c>
      <c r="B10" s="2"/>
      <c r="C10" s="5">
        <f>SUM(C12:C17)</f>
        <v>95</v>
      </c>
      <c r="D10" s="16"/>
      <c r="E10" s="5">
        <f>SUM(E12:E17)</f>
        <v>46</v>
      </c>
      <c r="F10" s="18"/>
      <c r="G10" s="53">
        <f>+C10+E10</f>
        <v>141</v>
      </c>
      <c r="H10" s="34"/>
      <c r="I10" s="35">
        <f>SUM(I12:I17)</f>
        <v>94</v>
      </c>
      <c r="J10" s="80"/>
      <c r="K10" s="35">
        <f>SUM(K12:K17)</f>
        <v>22.39</v>
      </c>
      <c r="L10" s="34"/>
      <c r="M10" s="57">
        <f>+SUM(I10:K10)</f>
        <v>116.39</v>
      </c>
      <c r="N10" s="16"/>
      <c r="O10" s="35">
        <f>SUM(O12:O17)</f>
        <v>19.75</v>
      </c>
      <c r="P10" s="16"/>
      <c r="Q10" s="2"/>
      <c r="R10" s="2"/>
      <c r="S10" s="2"/>
      <c r="T10" s="2"/>
      <c r="U10" s="2"/>
      <c r="V10" s="2"/>
    </row>
    <row r="11" spans="1:22" s="26" customFormat="1" ht="12.75">
      <c r="A11" s="2"/>
      <c r="B11" s="2"/>
      <c r="C11" s="5"/>
      <c r="D11" s="16"/>
      <c r="E11" s="5"/>
      <c r="F11" s="18"/>
      <c r="G11" s="53"/>
      <c r="H11" s="34"/>
      <c r="I11" s="35"/>
      <c r="J11" s="80"/>
      <c r="K11" s="35"/>
      <c r="L11" s="34"/>
      <c r="M11" s="57"/>
      <c r="N11" s="16"/>
      <c r="O11" s="57"/>
      <c r="P11" s="16"/>
      <c r="Q11" s="2"/>
      <c r="R11" s="2"/>
      <c r="S11" s="2"/>
      <c r="T11" s="2"/>
      <c r="U11" s="2"/>
      <c r="V11" s="2"/>
    </row>
    <row r="12" spans="1:22" s="26" customFormat="1" ht="12.75">
      <c r="A12" t="s">
        <v>80</v>
      </c>
      <c r="B12" s="2"/>
      <c r="C12" s="54">
        <v>0</v>
      </c>
      <c r="D12" s="16"/>
      <c r="E12" s="54">
        <v>0</v>
      </c>
      <c r="F12" s="18"/>
      <c r="G12" s="54">
        <f aca="true" t="shared" si="0" ref="G12:G17">+C12+E12</f>
        <v>0</v>
      </c>
      <c r="H12" s="34"/>
      <c r="I12" s="97">
        <v>0</v>
      </c>
      <c r="J12" s="80"/>
      <c r="K12" s="11">
        <v>0</v>
      </c>
      <c r="L12" s="34"/>
      <c r="M12" s="56">
        <f aca="true" t="shared" si="1" ref="M12:M17">+SUM(I12:K12)</f>
        <v>0</v>
      </c>
      <c r="N12" s="16"/>
      <c r="O12" s="56">
        <v>9</v>
      </c>
      <c r="P12" s="16"/>
      <c r="Q12" s="2"/>
      <c r="R12" s="2"/>
      <c r="S12" s="2"/>
      <c r="T12" s="2"/>
      <c r="U12" s="2"/>
      <c r="V12" s="2"/>
    </row>
    <row r="13" spans="1:15" ht="12.75">
      <c r="A13" t="s">
        <v>73</v>
      </c>
      <c r="C13" s="54">
        <v>26</v>
      </c>
      <c r="D13" s="71"/>
      <c r="E13" s="54">
        <v>6</v>
      </c>
      <c r="F13" s="19"/>
      <c r="G13" s="54">
        <f t="shared" si="0"/>
        <v>32</v>
      </c>
      <c r="I13" s="97">
        <v>26</v>
      </c>
      <c r="J13" s="21"/>
      <c r="K13" s="11">
        <v>3.5</v>
      </c>
      <c r="M13" s="56">
        <f t="shared" si="1"/>
        <v>29.5</v>
      </c>
      <c r="O13" s="56">
        <v>4</v>
      </c>
    </row>
    <row r="14" spans="1:15" ht="12.75">
      <c r="A14" s="25" t="s">
        <v>3</v>
      </c>
      <c r="C14" s="54">
        <v>28</v>
      </c>
      <c r="D14" s="71"/>
      <c r="E14" s="54">
        <v>9</v>
      </c>
      <c r="F14" s="19"/>
      <c r="G14" s="54">
        <f t="shared" si="0"/>
        <v>37</v>
      </c>
      <c r="I14" s="97">
        <v>27.5</v>
      </c>
      <c r="J14" s="21"/>
      <c r="K14" s="11">
        <v>5.16</v>
      </c>
      <c r="M14" s="56">
        <f t="shared" si="1"/>
        <v>32.66</v>
      </c>
      <c r="O14" s="56">
        <v>3</v>
      </c>
    </row>
    <row r="15" spans="1:15" ht="12.75">
      <c r="A15" t="s">
        <v>74</v>
      </c>
      <c r="C15" s="54">
        <v>9</v>
      </c>
      <c r="D15" s="71"/>
      <c r="E15" s="54">
        <v>9</v>
      </c>
      <c r="F15" s="19"/>
      <c r="G15" s="54">
        <f t="shared" si="0"/>
        <v>18</v>
      </c>
      <c r="I15" s="97">
        <v>9</v>
      </c>
      <c r="J15" s="21"/>
      <c r="K15" s="11">
        <v>4.39</v>
      </c>
      <c r="M15" s="56">
        <f t="shared" si="1"/>
        <v>13.39</v>
      </c>
      <c r="O15" s="56">
        <v>1</v>
      </c>
    </row>
    <row r="16" spans="1:15" ht="12.75">
      <c r="A16" s="25" t="s">
        <v>11</v>
      </c>
      <c r="C16" s="54">
        <v>16</v>
      </c>
      <c r="D16" s="71"/>
      <c r="E16" s="54">
        <v>19</v>
      </c>
      <c r="F16" s="19"/>
      <c r="G16" s="54">
        <f t="shared" si="0"/>
        <v>35</v>
      </c>
      <c r="I16" s="97">
        <v>15.5</v>
      </c>
      <c r="J16" s="21"/>
      <c r="K16" s="11">
        <v>8.09</v>
      </c>
      <c r="M16" s="56">
        <f t="shared" si="1"/>
        <v>23.59</v>
      </c>
      <c r="O16" s="56">
        <v>1.75</v>
      </c>
    </row>
    <row r="17" spans="1:15" ht="12.75">
      <c r="A17" t="s">
        <v>75</v>
      </c>
      <c r="C17" s="54">
        <v>16</v>
      </c>
      <c r="D17" s="71"/>
      <c r="E17" s="54">
        <v>3</v>
      </c>
      <c r="F17" s="19"/>
      <c r="G17" s="54">
        <f t="shared" si="0"/>
        <v>19</v>
      </c>
      <c r="I17" s="97">
        <v>16</v>
      </c>
      <c r="J17" s="21"/>
      <c r="K17" s="11">
        <v>1.25</v>
      </c>
      <c r="M17" s="56">
        <f t="shared" si="1"/>
        <v>17.25</v>
      </c>
      <c r="O17" s="56">
        <v>1</v>
      </c>
    </row>
    <row r="18" spans="1:22" s="26" customFormat="1" ht="12.75">
      <c r="A18" s="2"/>
      <c r="B18" s="2"/>
      <c r="C18" s="5"/>
      <c r="D18" s="16"/>
      <c r="E18" s="5"/>
      <c r="F18" s="18"/>
      <c r="G18" s="53"/>
      <c r="H18" s="34"/>
      <c r="I18" s="35"/>
      <c r="J18" s="80"/>
      <c r="K18" s="35"/>
      <c r="L18" s="34"/>
      <c r="M18" s="57"/>
      <c r="N18" s="16"/>
      <c r="O18" s="57"/>
      <c r="P18" s="16"/>
      <c r="Q18" s="2"/>
      <c r="R18" s="2"/>
      <c r="S18" s="2"/>
      <c r="T18" s="2"/>
      <c r="U18" s="2"/>
      <c r="V18" s="2"/>
    </row>
    <row r="19" spans="1:22" s="26" customFormat="1" ht="12.75">
      <c r="A19" s="24"/>
      <c r="B19" s="24"/>
      <c r="C19" s="33"/>
      <c r="D19" s="34"/>
      <c r="E19" s="35"/>
      <c r="F19" s="36"/>
      <c r="G19" s="52"/>
      <c r="H19" s="16"/>
      <c r="I19" s="38"/>
      <c r="J19" s="39"/>
      <c r="K19" s="38"/>
      <c r="L19" s="34"/>
      <c r="M19" s="57"/>
      <c r="N19" s="16"/>
      <c r="O19" s="57"/>
      <c r="P19" s="16"/>
      <c r="Q19" s="2"/>
      <c r="R19" s="2"/>
      <c r="S19" s="2"/>
      <c r="T19" s="2"/>
      <c r="U19" s="2"/>
      <c r="V19" s="2"/>
    </row>
    <row r="20" spans="1:22" ht="12.75">
      <c r="A20" s="24" t="s">
        <v>32</v>
      </c>
      <c r="B20" s="24"/>
      <c r="C20" s="37">
        <f>SUM(C22:C39)</f>
        <v>440</v>
      </c>
      <c r="D20" s="30" t="s">
        <v>56</v>
      </c>
      <c r="E20" s="37">
        <f>SUM(E22:E39)</f>
        <v>209</v>
      </c>
      <c r="F20" s="18"/>
      <c r="G20" s="53">
        <f>+C20+E20</f>
        <v>649</v>
      </c>
      <c r="H20" s="34" t="s">
        <v>56</v>
      </c>
      <c r="I20" s="37">
        <f>SUM(I22:I39)</f>
        <v>438</v>
      </c>
      <c r="J20" s="44"/>
      <c r="K20" s="37">
        <f>SUM(K22:K39)</f>
        <v>99.91999999999999</v>
      </c>
      <c r="L20" s="34"/>
      <c r="M20" s="57">
        <f>+SUM(I20:K20)</f>
        <v>537.92</v>
      </c>
      <c r="N20" s="16"/>
      <c r="O20" s="57">
        <f>SUM(O22:O39)</f>
        <v>96.33</v>
      </c>
      <c r="P20" s="32"/>
      <c r="Q20" s="24"/>
      <c r="R20" s="24"/>
      <c r="S20" s="24"/>
      <c r="T20" s="24"/>
      <c r="U20" s="24"/>
      <c r="V20" s="24"/>
    </row>
    <row r="21" spans="3:15" ht="12.75">
      <c r="C21" s="7"/>
      <c r="E21" s="8"/>
      <c r="F21" s="19"/>
      <c r="G21" s="54"/>
      <c r="I21" s="11"/>
      <c r="J21" s="21"/>
      <c r="K21" s="11"/>
      <c r="M21" s="56"/>
      <c r="O21" s="56"/>
    </row>
    <row r="22" spans="1:15" ht="12.75">
      <c r="A22" s="25" t="s">
        <v>61</v>
      </c>
      <c r="C22" s="54">
        <v>1</v>
      </c>
      <c r="D22" s="71"/>
      <c r="E22" s="54">
        <v>31</v>
      </c>
      <c r="F22" s="19"/>
      <c r="G22" s="54">
        <f aca="true" t="shared" si="2" ref="G22:G39">+C22+E22</f>
        <v>32</v>
      </c>
      <c r="I22" s="97">
        <v>1</v>
      </c>
      <c r="J22" s="21"/>
      <c r="K22" s="11">
        <v>10.39</v>
      </c>
      <c r="M22" s="56">
        <f aca="true" t="shared" si="3" ref="M22:M39">+SUM(I22:K22)</f>
        <v>11.39</v>
      </c>
      <c r="O22" s="56">
        <v>22</v>
      </c>
    </row>
    <row r="23" spans="1:16" s="68" customFormat="1" ht="12.75">
      <c r="A23" s="68" t="s">
        <v>58</v>
      </c>
      <c r="C23" s="54">
        <v>7</v>
      </c>
      <c r="D23" s="71"/>
      <c r="E23" s="54">
        <v>2</v>
      </c>
      <c r="F23" s="69"/>
      <c r="G23" s="54">
        <f t="shared" si="2"/>
        <v>9</v>
      </c>
      <c r="H23" s="71"/>
      <c r="I23" s="97">
        <v>7</v>
      </c>
      <c r="J23" s="98"/>
      <c r="K23" s="97">
        <v>0.97</v>
      </c>
      <c r="L23" s="71"/>
      <c r="M23" s="56">
        <f t="shared" si="3"/>
        <v>7.97</v>
      </c>
      <c r="N23" s="71"/>
      <c r="O23" s="56">
        <v>1</v>
      </c>
      <c r="P23" s="71"/>
    </row>
    <row r="24" spans="1:15" ht="12.75">
      <c r="A24" s="25" t="s">
        <v>68</v>
      </c>
      <c r="C24" s="54">
        <v>12</v>
      </c>
      <c r="D24" s="71"/>
      <c r="E24" s="54">
        <v>4</v>
      </c>
      <c r="F24" s="19"/>
      <c r="G24" s="54">
        <f t="shared" si="2"/>
        <v>16</v>
      </c>
      <c r="I24" s="97">
        <v>12</v>
      </c>
      <c r="J24" s="21"/>
      <c r="K24" s="11">
        <v>1.25</v>
      </c>
      <c r="M24" s="56">
        <f t="shared" si="3"/>
        <v>13.25</v>
      </c>
      <c r="O24" s="56">
        <v>1</v>
      </c>
    </row>
    <row r="25" spans="1:15" ht="12.75">
      <c r="A25" s="25" t="s">
        <v>4</v>
      </c>
      <c r="C25" s="54">
        <v>30</v>
      </c>
      <c r="D25" s="71"/>
      <c r="E25" s="54">
        <v>6</v>
      </c>
      <c r="F25" s="19"/>
      <c r="G25" s="54">
        <f t="shared" si="2"/>
        <v>36</v>
      </c>
      <c r="I25" s="97">
        <v>30</v>
      </c>
      <c r="J25" s="21"/>
      <c r="K25" s="11">
        <v>2.55</v>
      </c>
      <c r="M25" s="56">
        <f t="shared" si="3"/>
        <v>32.55</v>
      </c>
      <c r="O25" s="56">
        <v>16.83</v>
      </c>
    </row>
    <row r="26" spans="1:15" ht="12.75">
      <c r="A26" s="25" t="s">
        <v>5</v>
      </c>
      <c r="C26" s="54">
        <v>20</v>
      </c>
      <c r="D26" s="71"/>
      <c r="E26" s="54">
        <v>6</v>
      </c>
      <c r="F26" s="19"/>
      <c r="G26" s="54">
        <f t="shared" si="2"/>
        <v>26</v>
      </c>
      <c r="I26" s="97">
        <v>20</v>
      </c>
      <c r="J26" s="21" t="s">
        <v>56</v>
      </c>
      <c r="K26" s="11">
        <v>3.58</v>
      </c>
      <c r="M26" s="56">
        <f t="shared" si="3"/>
        <v>23.58</v>
      </c>
      <c r="O26" s="56">
        <v>7</v>
      </c>
    </row>
    <row r="27" spans="1:15" ht="12.75">
      <c r="A27" s="25" t="s">
        <v>6</v>
      </c>
      <c r="C27" s="54">
        <v>22</v>
      </c>
      <c r="D27" s="71"/>
      <c r="E27" s="54">
        <v>16</v>
      </c>
      <c r="F27" s="19"/>
      <c r="G27" s="54">
        <f t="shared" si="2"/>
        <v>38</v>
      </c>
      <c r="I27" s="97">
        <v>22</v>
      </c>
      <c r="J27" s="21"/>
      <c r="K27" s="11">
        <v>6.47</v>
      </c>
      <c r="M27" s="56">
        <f t="shared" si="3"/>
        <v>28.47</v>
      </c>
      <c r="O27" s="56">
        <v>3</v>
      </c>
    </row>
    <row r="28" spans="1:15" ht="12.75">
      <c r="A28" s="25" t="s">
        <v>7</v>
      </c>
      <c r="C28" s="54">
        <v>15</v>
      </c>
      <c r="D28" s="71"/>
      <c r="E28" s="54">
        <v>7</v>
      </c>
      <c r="F28" s="19"/>
      <c r="G28" s="54">
        <f t="shared" si="2"/>
        <v>22</v>
      </c>
      <c r="I28" s="97">
        <v>15</v>
      </c>
      <c r="J28" s="21"/>
      <c r="K28" s="11">
        <v>1.75</v>
      </c>
      <c r="M28" s="56">
        <f t="shared" si="3"/>
        <v>16.75</v>
      </c>
      <c r="O28" s="56">
        <v>1.5</v>
      </c>
    </row>
    <row r="29" spans="1:15" ht="12.75">
      <c r="A29" s="25" t="s">
        <v>8</v>
      </c>
      <c r="C29" s="54">
        <v>54</v>
      </c>
      <c r="D29" s="71" t="s">
        <v>56</v>
      </c>
      <c r="E29" s="54">
        <v>44</v>
      </c>
      <c r="F29" s="19"/>
      <c r="G29" s="54">
        <f t="shared" si="2"/>
        <v>98</v>
      </c>
      <c r="H29" s="30" t="s">
        <v>56</v>
      </c>
      <c r="I29" s="97">
        <v>54</v>
      </c>
      <c r="J29" s="21"/>
      <c r="K29" s="11">
        <v>19.58</v>
      </c>
      <c r="M29" s="56">
        <f t="shared" si="3"/>
        <v>73.58</v>
      </c>
      <c r="O29" s="56">
        <v>5</v>
      </c>
    </row>
    <row r="30" spans="1:15" ht="12.75">
      <c r="A30" s="25" t="s">
        <v>9</v>
      </c>
      <c r="C30" s="54">
        <v>31</v>
      </c>
      <c r="D30" s="71"/>
      <c r="E30" s="54">
        <v>8</v>
      </c>
      <c r="F30" s="19"/>
      <c r="G30" s="54">
        <f t="shared" si="2"/>
        <v>39</v>
      </c>
      <c r="I30" s="97">
        <v>31</v>
      </c>
      <c r="J30" s="21"/>
      <c r="K30" s="11">
        <v>4.16</v>
      </c>
      <c r="M30" s="56">
        <f t="shared" si="3"/>
        <v>35.16</v>
      </c>
      <c r="O30" s="56">
        <v>8</v>
      </c>
    </row>
    <row r="31" spans="1:15" ht="12.75">
      <c r="A31" s="25" t="s">
        <v>10</v>
      </c>
      <c r="C31" s="54">
        <v>28</v>
      </c>
      <c r="D31" s="71"/>
      <c r="E31" s="54">
        <v>8</v>
      </c>
      <c r="F31" s="19"/>
      <c r="G31" s="54">
        <f t="shared" si="2"/>
        <v>36</v>
      </c>
      <c r="I31" s="97">
        <v>28</v>
      </c>
      <c r="J31" s="21"/>
      <c r="K31" s="11">
        <v>4.69</v>
      </c>
      <c r="M31" s="56">
        <f t="shared" si="3"/>
        <v>32.69</v>
      </c>
      <c r="O31" s="56">
        <v>1</v>
      </c>
    </row>
    <row r="32" spans="1:15" ht="12.75">
      <c r="A32" s="25" t="s">
        <v>31</v>
      </c>
      <c r="C32" s="54">
        <v>33</v>
      </c>
      <c r="D32" s="71"/>
      <c r="E32" s="54">
        <v>31</v>
      </c>
      <c r="F32" s="19"/>
      <c r="G32" s="54">
        <f t="shared" si="2"/>
        <v>64</v>
      </c>
      <c r="I32" s="97">
        <v>33</v>
      </c>
      <c r="J32" s="21" t="s">
        <v>56</v>
      </c>
      <c r="K32" s="11">
        <v>21.06</v>
      </c>
      <c r="M32" s="56">
        <f t="shared" si="3"/>
        <v>54.06</v>
      </c>
      <c r="O32" s="56">
        <v>5</v>
      </c>
    </row>
    <row r="33" spans="1:15" ht="12.75">
      <c r="A33" s="25" t="s">
        <v>52</v>
      </c>
      <c r="C33" s="54">
        <v>55</v>
      </c>
      <c r="D33" s="71"/>
      <c r="E33" s="54">
        <v>18</v>
      </c>
      <c r="F33" s="19"/>
      <c r="G33" s="54">
        <f t="shared" si="2"/>
        <v>73</v>
      </c>
      <c r="I33" s="97">
        <v>55</v>
      </c>
      <c r="J33" s="21"/>
      <c r="K33" s="11">
        <v>10.85</v>
      </c>
      <c r="M33" s="56">
        <f t="shared" si="3"/>
        <v>65.85</v>
      </c>
      <c r="O33" s="56">
        <v>6</v>
      </c>
    </row>
    <row r="34" spans="1:15" ht="12.75">
      <c r="A34" s="25" t="s">
        <v>12</v>
      </c>
      <c r="C34" s="54">
        <v>15</v>
      </c>
      <c r="D34" s="71"/>
      <c r="E34" s="54">
        <v>4</v>
      </c>
      <c r="F34" s="19"/>
      <c r="G34" s="54">
        <f t="shared" si="2"/>
        <v>19</v>
      </c>
      <c r="I34" s="97">
        <v>14</v>
      </c>
      <c r="J34" s="21"/>
      <c r="K34" s="11">
        <v>2.22</v>
      </c>
      <c r="M34" s="56">
        <f t="shared" si="3"/>
        <v>16.22</v>
      </c>
      <c r="O34" s="56">
        <v>1</v>
      </c>
    </row>
    <row r="35" spans="1:15" ht="12.75">
      <c r="A35" s="25" t="s">
        <v>34</v>
      </c>
      <c r="C35" s="54">
        <v>24</v>
      </c>
      <c r="D35" s="71"/>
      <c r="E35" s="54">
        <v>6</v>
      </c>
      <c r="F35" s="19"/>
      <c r="G35" s="54">
        <f t="shared" si="2"/>
        <v>30</v>
      </c>
      <c r="I35" s="97">
        <v>24</v>
      </c>
      <c r="J35" s="21"/>
      <c r="K35" s="11">
        <v>2.41</v>
      </c>
      <c r="M35" s="56">
        <f t="shared" si="3"/>
        <v>26.41</v>
      </c>
      <c r="O35" s="56">
        <v>9</v>
      </c>
    </row>
    <row r="36" spans="1:15" ht="12.75">
      <c r="A36" s="25" t="s">
        <v>13</v>
      </c>
      <c r="C36" s="54">
        <v>27</v>
      </c>
      <c r="D36" s="71"/>
      <c r="E36" s="54">
        <v>4</v>
      </c>
      <c r="F36" s="19"/>
      <c r="G36" s="54">
        <f t="shared" si="2"/>
        <v>31</v>
      </c>
      <c r="I36" s="97">
        <v>27</v>
      </c>
      <c r="J36" s="21"/>
      <c r="K36" s="11">
        <v>1.49</v>
      </c>
      <c r="M36" s="56">
        <f t="shared" si="3"/>
        <v>28.49</v>
      </c>
      <c r="O36" s="56">
        <v>3</v>
      </c>
    </row>
    <row r="37" spans="1:15" ht="12.75">
      <c r="A37" s="25" t="s">
        <v>14</v>
      </c>
      <c r="C37" s="54">
        <v>31</v>
      </c>
      <c r="D37" s="71"/>
      <c r="E37" s="54">
        <v>6</v>
      </c>
      <c r="F37" s="19"/>
      <c r="G37" s="54">
        <f t="shared" si="2"/>
        <v>37</v>
      </c>
      <c r="I37" s="97">
        <v>30.5</v>
      </c>
      <c r="J37" s="21"/>
      <c r="K37" s="11">
        <v>2.25</v>
      </c>
      <c r="M37" s="56">
        <f t="shared" si="3"/>
        <v>32.75</v>
      </c>
      <c r="O37" s="56">
        <v>3</v>
      </c>
    </row>
    <row r="38" spans="1:15" ht="12.75">
      <c r="A38" s="25" t="s">
        <v>15</v>
      </c>
      <c r="C38" s="54">
        <v>14</v>
      </c>
      <c r="D38" s="71"/>
      <c r="E38" s="54">
        <v>3</v>
      </c>
      <c r="F38" s="19"/>
      <c r="G38" s="54">
        <f t="shared" si="2"/>
        <v>17</v>
      </c>
      <c r="I38" s="97">
        <v>14</v>
      </c>
      <c r="J38" s="21"/>
      <c r="K38" s="11">
        <v>1.75</v>
      </c>
      <c r="M38" s="56">
        <f t="shared" si="3"/>
        <v>15.75</v>
      </c>
      <c r="O38" s="56">
        <v>1</v>
      </c>
    </row>
    <row r="39" spans="1:15" ht="12.75">
      <c r="A39" s="25" t="s">
        <v>69</v>
      </c>
      <c r="C39" s="54">
        <v>21</v>
      </c>
      <c r="D39" s="71"/>
      <c r="E39" s="54">
        <v>5</v>
      </c>
      <c r="F39" s="19"/>
      <c r="G39" s="54">
        <f t="shared" si="2"/>
        <v>26</v>
      </c>
      <c r="I39" s="97">
        <v>20.5</v>
      </c>
      <c r="J39" s="21"/>
      <c r="K39" s="11">
        <v>2.5</v>
      </c>
      <c r="M39" s="56">
        <f t="shared" si="3"/>
        <v>23</v>
      </c>
      <c r="O39" s="56">
        <v>2</v>
      </c>
    </row>
    <row r="41" spans="1:17" ht="12.75">
      <c r="A41" s="2"/>
      <c r="B41" s="2"/>
      <c r="C41" s="6"/>
      <c r="D41" s="16"/>
      <c r="E41" s="5"/>
      <c r="F41" s="18"/>
      <c r="G41" s="73"/>
      <c r="H41" s="16"/>
      <c r="I41" s="38"/>
      <c r="J41" s="39"/>
      <c r="K41" s="38"/>
      <c r="L41" s="34"/>
      <c r="M41" s="78"/>
      <c r="N41" s="34"/>
      <c r="O41" s="55"/>
      <c r="P41" s="34"/>
      <c r="Q41" s="24"/>
    </row>
    <row r="42" spans="1:17" s="26" customFormat="1" ht="12.75">
      <c r="A42" s="2" t="s">
        <v>16</v>
      </c>
      <c r="B42" s="2"/>
      <c r="C42" s="5">
        <f>SUM(C44:C50)</f>
        <v>84</v>
      </c>
      <c r="D42" s="17"/>
      <c r="E42" s="5">
        <f>SUM(E44:E50)</f>
        <v>10</v>
      </c>
      <c r="F42" s="18"/>
      <c r="G42" s="53">
        <f>+C42+E42</f>
        <v>94</v>
      </c>
      <c r="H42" s="82"/>
      <c r="I42" s="35">
        <f>SUM(I44:I50)</f>
        <v>82</v>
      </c>
      <c r="J42" s="82"/>
      <c r="K42" s="35">
        <f>SUM(K44:K50)</f>
        <v>3.16</v>
      </c>
      <c r="L42" s="36"/>
      <c r="M42" s="53">
        <f>+I42+K42</f>
        <v>85.16</v>
      </c>
      <c r="N42" s="16"/>
      <c r="O42" s="52">
        <f>SUM(O44:O50)</f>
        <v>19</v>
      </c>
      <c r="P42" s="16"/>
      <c r="Q42" s="2"/>
    </row>
    <row r="43" spans="3:16" s="26" customFormat="1" ht="12.75">
      <c r="C43" s="40"/>
      <c r="D43" s="32"/>
      <c r="E43" s="40"/>
      <c r="F43" s="41"/>
      <c r="G43" s="74"/>
      <c r="H43" s="32"/>
      <c r="I43" s="38"/>
      <c r="J43" s="39"/>
      <c r="K43" s="38"/>
      <c r="L43" s="32"/>
      <c r="M43" s="75"/>
      <c r="N43" s="32"/>
      <c r="O43" s="87"/>
      <c r="P43" s="32"/>
    </row>
    <row r="44" spans="1:16" s="26" customFormat="1" ht="12.75">
      <c r="A44" s="26" t="s">
        <v>62</v>
      </c>
      <c r="C44" s="40">
        <v>0</v>
      </c>
      <c r="D44" s="32"/>
      <c r="E44" s="40">
        <v>0</v>
      </c>
      <c r="F44" s="41"/>
      <c r="G44" s="56">
        <f>+SUM(C44:E44)</f>
        <v>0</v>
      </c>
      <c r="H44" s="30"/>
      <c r="I44" s="11">
        <v>0</v>
      </c>
      <c r="J44" s="21"/>
      <c r="K44" s="11">
        <v>0</v>
      </c>
      <c r="L44" s="30"/>
      <c r="M44" s="56">
        <f aca="true" t="shared" si="4" ref="M44:M50">+SUM(I44:K44)</f>
        <v>0</v>
      </c>
      <c r="N44" s="32"/>
      <c r="O44" s="87">
        <v>16</v>
      </c>
      <c r="P44" s="32"/>
    </row>
    <row r="45" spans="1:16" s="26" customFormat="1" ht="12.75">
      <c r="A45" s="26" t="s">
        <v>17</v>
      </c>
      <c r="C45" s="40">
        <v>13</v>
      </c>
      <c r="D45" s="32"/>
      <c r="E45" s="40">
        <v>1</v>
      </c>
      <c r="F45" s="41"/>
      <c r="G45" s="54">
        <f aca="true" t="shared" si="5" ref="G45:G50">+C45+E45</f>
        <v>14</v>
      </c>
      <c r="H45" s="30"/>
      <c r="I45" s="11">
        <v>12</v>
      </c>
      <c r="J45" s="21"/>
      <c r="K45" s="11">
        <v>0.5</v>
      </c>
      <c r="L45" s="30"/>
      <c r="M45" s="56">
        <f t="shared" si="4"/>
        <v>12.5</v>
      </c>
      <c r="N45" s="32"/>
      <c r="O45" s="87">
        <v>1</v>
      </c>
      <c r="P45" s="32"/>
    </row>
    <row r="46" spans="1:16" s="26" customFormat="1" ht="12.75">
      <c r="A46" s="26" t="s">
        <v>59</v>
      </c>
      <c r="C46" s="40">
        <v>14</v>
      </c>
      <c r="D46" s="43"/>
      <c r="E46" s="40">
        <v>0</v>
      </c>
      <c r="F46" s="41"/>
      <c r="G46" s="54">
        <f t="shared" si="5"/>
        <v>14</v>
      </c>
      <c r="H46" s="81"/>
      <c r="I46" s="11">
        <v>14</v>
      </c>
      <c r="J46" s="21"/>
      <c r="K46" s="11">
        <v>0</v>
      </c>
      <c r="L46" s="30"/>
      <c r="M46" s="56">
        <f t="shared" si="4"/>
        <v>14</v>
      </c>
      <c r="N46" s="32"/>
      <c r="O46" s="87">
        <v>0</v>
      </c>
      <c r="P46" s="32"/>
    </row>
    <row r="47" spans="1:16" s="26" customFormat="1" ht="12.75">
      <c r="A47" s="26" t="s">
        <v>18</v>
      </c>
      <c r="C47" s="40">
        <v>19</v>
      </c>
      <c r="D47" s="32"/>
      <c r="E47" s="40">
        <v>1</v>
      </c>
      <c r="F47" s="41"/>
      <c r="G47" s="54">
        <f t="shared" si="5"/>
        <v>20</v>
      </c>
      <c r="H47" s="30"/>
      <c r="I47" s="11">
        <v>18</v>
      </c>
      <c r="J47" s="21"/>
      <c r="K47" s="11">
        <v>0.25</v>
      </c>
      <c r="L47" s="30"/>
      <c r="M47" s="56">
        <f t="shared" si="4"/>
        <v>18.25</v>
      </c>
      <c r="N47" s="32"/>
      <c r="O47" s="87">
        <v>0</v>
      </c>
      <c r="P47" s="32"/>
    </row>
    <row r="48" spans="1:16" s="26" customFormat="1" ht="12.75">
      <c r="A48" s="26" t="s">
        <v>70</v>
      </c>
      <c r="C48" s="40">
        <v>16</v>
      </c>
      <c r="D48" s="32"/>
      <c r="E48" s="40">
        <v>1</v>
      </c>
      <c r="F48" s="41"/>
      <c r="G48" s="54">
        <f t="shared" si="5"/>
        <v>17</v>
      </c>
      <c r="H48" s="30"/>
      <c r="I48" s="11">
        <v>16</v>
      </c>
      <c r="J48" s="21"/>
      <c r="K48" s="11">
        <v>0.25</v>
      </c>
      <c r="L48" s="30"/>
      <c r="M48" s="56">
        <f t="shared" si="4"/>
        <v>16.25</v>
      </c>
      <c r="N48" s="32"/>
      <c r="O48" s="87">
        <v>1</v>
      </c>
      <c r="P48" s="32"/>
    </row>
    <row r="49" spans="1:16" s="26" customFormat="1" ht="12.75">
      <c r="A49" s="26" t="s">
        <v>19</v>
      </c>
      <c r="C49" s="40">
        <v>12</v>
      </c>
      <c r="D49" s="32"/>
      <c r="E49" s="40">
        <v>2</v>
      </c>
      <c r="F49" s="41"/>
      <c r="G49" s="54">
        <f t="shared" si="5"/>
        <v>14</v>
      </c>
      <c r="H49" s="30"/>
      <c r="I49" s="11">
        <v>12</v>
      </c>
      <c r="J49" s="21"/>
      <c r="K49" s="11">
        <v>0.75</v>
      </c>
      <c r="L49" s="30"/>
      <c r="M49" s="56">
        <f t="shared" si="4"/>
        <v>12.75</v>
      </c>
      <c r="N49" s="32"/>
      <c r="O49" s="87">
        <v>0</v>
      </c>
      <c r="P49" s="32"/>
    </row>
    <row r="50" spans="1:16" s="26" customFormat="1" ht="12.75">
      <c r="A50" s="26" t="s">
        <v>20</v>
      </c>
      <c r="C50" s="40">
        <v>10</v>
      </c>
      <c r="D50" s="32"/>
      <c r="E50" s="40">
        <v>5</v>
      </c>
      <c r="F50" s="41"/>
      <c r="G50" s="54">
        <f t="shared" si="5"/>
        <v>15</v>
      </c>
      <c r="H50" s="30"/>
      <c r="I50" s="11">
        <v>10</v>
      </c>
      <c r="J50" s="21"/>
      <c r="K50" s="11">
        <v>1.41</v>
      </c>
      <c r="L50" s="30"/>
      <c r="M50" s="56">
        <f t="shared" si="4"/>
        <v>11.41</v>
      </c>
      <c r="N50" s="32"/>
      <c r="O50" s="87">
        <v>1</v>
      </c>
      <c r="P50" s="32"/>
    </row>
    <row r="51" spans="3:16" s="26" customFormat="1" ht="12.75">
      <c r="C51" s="40"/>
      <c r="D51" s="32"/>
      <c r="E51" s="40"/>
      <c r="F51" s="41"/>
      <c r="G51" s="74"/>
      <c r="H51" s="32"/>
      <c r="I51" s="38"/>
      <c r="J51" s="39"/>
      <c r="K51" s="38"/>
      <c r="L51" s="32"/>
      <c r="M51" s="75"/>
      <c r="N51" s="32"/>
      <c r="O51" s="87"/>
      <c r="P51" s="32"/>
    </row>
    <row r="52" spans="3:16" s="26" customFormat="1" ht="12.75">
      <c r="C52" s="40"/>
      <c r="D52" s="32"/>
      <c r="E52" s="40"/>
      <c r="F52" s="41"/>
      <c r="G52" s="74"/>
      <c r="H52" s="32"/>
      <c r="I52" s="38"/>
      <c r="J52" s="39"/>
      <c r="K52" s="38"/>
      <c r="L52" s="32"/>
      <c r="M52" s="75"/>
      <c r="N52" s="32"/>
      <c r="O52" s="87"/>
      <c r="P52" s="32"/>
    </row>
    <row r="53" spans="1:25" s="60" customFormat="1" ht="12.75">
      <c r="A53" s="61" t="s">
        <v>66</v>
      </c>
      <c r="B53" s="61"/>
      <c r="C53" s="62">
        <f>SUM(C55:C58)</f>
        <v>56</v>
      </c>
      <c r="D53" s="63"/>
      <c r="E53" s="89">
        <f>SUM(E55:E58)</f>
        <v>6</v>
      </c>
      <c r="F53" s="64"/>
      <c r="G53" s="52">
        <f>+C53+E53</f>
        <v>62</v>
      </c>
      <c r="H53" s="65"/>
      <c r="I53" s="62">
        <f>SUM(I55:I58)</f>
        <v>56</v>
      </c>
      <c r="J53" s="63"/>
      <c r="K53" s="89">
        <f>SUM(K55:K58)</f>
        <v>2.8200000000000003</v>
      </c>
      <c r="L53" s="64"/>
      <c r="M53" s="52">
        <f>+I53+K53</f>
        <v>58.82</v>
      </c>
      <c r="N53" s="66"/>
      <c r="O53" s="62">
        <f>SUM(O55:O58)</f>
        <v>28.8</v>
      </c>
      <c r="P53" s="66"/>
      <c r="Q53" s="67"/>
      <c r="R53" s="67"/>
      <c r="S53" s="67"/>
      <c r="T53" s="67"/>
      <c r="U53" s="67"/>
      <c r="V53" s="67"/>
      <c r="W53" s="67"/>
      <c r="X53" s="67"/>
      <c r="Y53" s="67"/>
    </row>
    <row r="54" spans="1:25" s="60" customFormat="1" ht="12.75">
      <c r="A54" s="61"/>
      <c r="B54" s="61"/>
      <c r="C54" s="83"/>
      <c r="D54" s="84"/>
      <c r="E54" s="83"/>
      <c r="F54" s="85"/>
      <c r="G54" s="73"/>
      <c r="H54" s="84"/>
      <c r="I54" s="83"/>
      <c r="J54" s="84"/>
      <c r="K54" s="83"/>
      <c r="L54" s="85"/>
      <c r="M54" s="73"/>
      <c r="N54" s="66"/>
      <c r="O54" s="62"/>
      <c r="P54" s="66"/>
      <c r="Q54" s="67"/>
      <c r="R54" s="67"/>
      <c r="S54" s="67"/>
      <c r="T54" s="67"/>
      <c r="U54" s="67"/>
      <c r="V54" s="67"/>
      <c r="W54" s="67"/>
      <c r="X54" s="67"/>
      <c r="Y54" s="67"/>
    </row>
    <row r="55" spans="1:16" s="68" customFormat="1" ht="12.75">
      <c r="A55" s="110" t="s">
        <v>79</v>
      </c>
      <c r="C55" s="54">
        <v>1</v>
      </c>
      <c r="D55" s="63"/>
      <c r="E55" s="54">
        <v>0</v>
      </c>
      <c r="F55" s="69"/>
      <c r="G55" s="54">
        <f>+C55+E55</f>
        <v>1</v>
      </c>
      <c r="H55" s="63"/>
      <c r="I55" s="56">
        <v>1</v>
      </c>
      <c r="J55" s="70"/>
      <c r="K55" s="56">
        <v>0</v>
      </c>
      <c r="L55" s="71"/>
      <c r="M55" s="56">
        <f>+SUM(I55:K55)</f>
        <v>1</v>
      </c>
      <c r="N55" s="71"/>
      <c r="O55" s="56">
        <v>13.8</v>
      </c>
      <c r="P55" s="71"/>
    </row>
    <row r="56" spans="1:25" s="60" customFormat="1" ht="12.75">
      <c r="A56" s="91" t="s">
        <v>71</v>
      </c>
      <c r="B56" s="61"/>
      <c r="C56" s="93">
        <v>11</v>
      </c>
      <c r="D56" s="92"/>
      <c r="E56" s="93">
        <v>0</v>
      </c>
      <c r="F56" s="94"/>
      <c r="G56" s="54">
        <f>+C56+E56</f>
        <v>11</v>
      </c>
      <c r="H56" s="92"/>
      <c r="I56" s="93">
        <v>11</v>
      </c>
      <c r="J56" s="92"/>
      <c r="K56" s="93">
        <v>0</v>
      </c>
      <c r="L56" s="94"/>
      <c r="M56" s="56">
        <f>+SUM(I56:K56)</f>
        <v>11</v>
      </c>
      <c r="N56" s="66"/>
      <c r="O56" s="104">
        <v>7</v>
      </c>
      <c r="P56" s="66"/>
      <c r="Q56" s="67"/>
      <c r="R56" s="67"/>
      <c r="S56" s="67"/>
      <c r="T56" s="67"/>
      <c r="U56" s="67"/>
      <c r="V56" s="67"/>
      <c r="W56" s="67"/>
      <c r="X56" s="67"/>
      <c r="Y56" s="67"/>
    </row>
    <row r="57" spans="1:16" s="68" customFormat="1" ht="12.75">
      <c r="A57" s="68" t="s">
        <v>26</v>
      </c>
      <c r="C57" s="54">
        <v>27</v>
      </c>
      <c r="D57" s="71"/>
      <c r="E57" s="54">
        <v>3</v>
      </c>
      <c r="F57" s="69"/>
      <c r="G57" s="54">
        <f>+C57+E57</f>
        <v>30</v>
      </c>
      <c r="H57" s="71"/>
      <c r="I57" s="56">
        <v>27</v>
      </c>
      <c r="J57" s="70"/>
      <c r="K57" s="56">
        <v>1.5</v>
      </c>
      <c r="L57" s="71"/>
      <c r="M57" s="56">
        <f>+SUM(I57:K57)</f>
        <v>28.5</v>
      </c>
      <c r="N57" s="71"/>
      <c r="O57" s="56">
        <v>6</v>
      </c>
      <c r="P57" s="71"/>
    </row>
    <row r="58" spans="1:16" s="68" customFormat="1" ht="12.75">
      <c r="A58" s="68" t="s">
        <v>37</v>
      </c>
      <c r="C58" s="54">
        <v>17</v>
      </c>
      <c r="D58" s="63"/>
      <c r="E58" s="54">
        <v>3</v>
      </c>
      <c r="F58" s="69"/>
      <c r="G58" s="54">
        <f>+C58+E58</f>
        <v>20</v>
      </c>
      <c r="H58" s="63"/>
      <c r="I58" s="56">
        <v>17</v>
      </c>
      <c r="J58" s="70"/>
      <c r="K58" s="56">
        <v>1.32</v>
      </c>
      <c r="L58" s="71"/>
      <c r="M58" s="56">
        <f>+SUM(I58:K58)</f>
        <v>18.32</v>
      </c>
      <c r="N58" s="71"/>
      <c r="O58" s="56">
        <v>2</v>
      </c>
      <c r="P58" s="71"/>
    </row>
    <row r="59" spans="3:16" s="26" customFormat="1" ht="12.75">
      <c r="C59" s="40"/>
      <c r="D59" s="32"/>
      <c r="E59" s="40"/>
      <c r="F59" s="41"/>
      <c r="G59" s="74"/>
      <c r="H59" s="32"/>
      <c r="I59" s="38"/>
      <c r="J59" s="39"/>
      <c r="K59" s="38"/>
      <c r="L59" s="32"/>
      <c r="M59" s="75"/>
      <c r="N59" s="32"/>
      <c r="O59" s="56"/>
      <c r="P59" s="32"/>
    </row>
    <row r="60" spans="3:16" s="26" customFormat="1" ht="12.75">
      <c r="C60" s="40"/>
      <c r="D60" s="32"/>
      <c r="E60" s="40"/>
      <c r="F60" s="41"/>
      <c r="G60" s="74"/>
      <c r="H60" s="32"/>
      <c r="I60" s="38"/>
      <c r="J60" s="39"/>
      <c r="K60" s="38"/>
      <c r="L60" s="32"/>
      <c r="M60" s="75"/>
      <c r="N60" s="32"/>
      <c r="O60" s="56"/>
      <c r="P60" s="32"/>
    </row>
    <row r="61" spans="1:22" s="60" customFormat="1" ht="12.75">
      <c r="A61" s="61" t="s">
        <v>21</v>
      </c>
      <c r="B61" s="61"/>
      <c r="C61" s="53">
        <f>SUM(C63:C68)</f>
        <v>117</v>
      </c>
      <c r="D61" s="99" t="s">
        <v>56</v>
      </c>
      <c r="E61" s="53">
        <f>SUM(E63:E68)</f>
        <v>33</v>
      </c>
      <c r="F61" s="100"/>
      <c r="G61" s="53">
        <f>+C61+E61</f>
        <v>150</v>
      </c>
      <c r="H61" s="99" t="s">
        <v>56</v>
      </c>
      <c r="I61" s="53">
        <f>SUM(I63:I68)</f>
        <v>116.14</v>
      </c>
      <c r="J61" s="101"/>
      <c r="K61" s="53">
        <f>SUM(K63:K68)</f>
        <v>13.21</v>
      </c>
      <c r="L61" s="99"/>
      <c r="M61" s="53">
        <f>+I61+K61</f>
        <v>129.35</v>
      </c>
      <c r="N61" s="99"/>
      <c r="O61" s="55">
        <f>SUM(O63:O68)</f>
        <v>44.25</v>
      </c>
      <c r="P61" s="71"/>
      <c r="Q61" s="67"/>
      <c r="R61" s="67"/>
      <c r="S61" s="67"/>
      <c r="T61" s="67"/>
      <c r="U61" s="67"/>
      <c r="V61" s="67"/>
    </row>
    <row r="62" spans="3:16" s="60" customFormat="1" ht="12.75">
      <c r="C62" s="86"/>
      <c r="D62" s="102"/>
      <c r="E62" s="86"/>
      <c r="F62" s="103"/>
      <c r="G62" s="54"/>
      <c r="H62" s="71"/>
      <c r="I62" s="97"/>
      <c r="J62" s="98"/>
      <c r="K62" s="97"/>
      <c r="L62" s="71"/>
      <c r="M62" s="56"/>
      <c r="N62" s="102"/>
      <c r="O62" s="87"/>
      <c r="P62" s="102"/>
    </row>
    <row r="63" spans="1:16" s="60" customFormat="1" ht="12.75">
      <c r="A63" s="60" t="s">
        <v>63</v>
      </c>
      <c r="C63" s="108">
        <v>11</v>
      </c>
      <c r="D63" s="102"/>
      <c r="E63" s="86">
        <v>3</v>
      </c>
      <c r="F63" s="103"/>
      <c r="G63" s="54">
        <f aca="true" t="shared" si="6" ref="G63:G68">+C63+E63</f>
        <v>14</v>
      </c>
      <c r="H63" s="71"/>
      <c r="I63" s="97">
        <v>10.92</v>
      </c>
      <c r="J63" s="98"/>
      <c r="K63" s="97">
        <v>2.27</v>
      </c>
      <c r="L63" s="71"/>
      <c r="M63" s="56">
        <f aca="true" t="shared" si="7" ref="M63:M68">+SUM(I63:K63)</f>
        <v>13.19</v>
      </c>
      <c r="N63" s="102"/>
      <c r="O63" s="87">
        <v>19</v>
      </c>
      <c r="P63" s="102"/>
    </row>
    <row r="64" spans="1:16" s="60" customFormat="1" ht="12.75">
      <c r="A64" s="60" t="s">
        <v>54</v>
      </c>
      <c r="C64" s="86">
        <v>12</v>
      </c>
      <c r="D64" s="102"/>
      <c r="E64" s="86">
        <v>0</v>
      </c>
      <c r="F64" s="103"/>
      <c r="G64" s="54">
        <f>+C64+E64</f>
        <v>12</v>
      </c>
      <c r="H64" s="71"/>
      <c r="I64" s="97">
        <v>12</v>
      </c>
      <c r="J64" s="98"/>
      <c r="K64" s="97">
        <v>0</v>
      </c>
      <c r="L64" s="71"/>
      <c r="M64" s="56">
        <f t="shared" si="7"/>
        <v>12</v>
      </c>
      <c r="N64" s="102"/>
      <c r="O64" s="87">
        <v>1.5</v>
      </c>
      <c r="P64" s="102"/>
    </row>
    <row r="65" spans="1:16" s="60" customFormat="1" ht="12.75">
      <c r="A65" s="60" t="s">
        <v>38</v>
      </c>
      <c r="C65" s="86">
        <v>25</v>
      </c>
      <c r="D65" s="102"/>
      <c r="E65" s="86">
        <v>2</v>
      </c>
      <c r="F65" s="103"/>
      <c r="G65" s="54">
        <f t="shared" si="6"/>
        <v>27</v>
      </c>
      <c r="H65" s="71"/>
      <c r="I65" s="97">
        <v>24.48</v>
      </c>
      <c r="J65" s="98"/>
      <c r="K65" s="97">
        <v>1.34</v>
      </c>
      <c r="L65" s="71"/>
      <c r="M65" s="56">
        <f t="shared" si="7"/>
        <v>25.82</v>
      </c>
      <c r="N65" s="102"/>
      <c r="O65" s="87">
        <v>6</v>
      </c>
      <c r="P65" s="102"/>
    </row>
    <row r="66" spans="1:16" s="60" customFormat="1" ht="12.75">
      <c r="A66" s="60" t="s">
        <v>22</v>
      </c>
      <c r="C66" s="86">
        <v>16</v>
      </c>
      <c r="D66" s="102" t="s">
        <v>56</v>
      </c>
      <c r="E66" s="86">
        <v>8</v>
      </c>
      <c r="F66" s="103"/>
      <c r="G66" s="54">
        <f t="shared" si="6"/>
        <v>24</v>
      </c>
      <c r="H66" s="71" t="s">
        <v>56</v>
      </c>
      <c r="I66" s="97">
        <v>16</v>
      </c>
      <c r="J66" s="98"/>
      <c r="K66" s="97">
        <v>3.73</v>
      </c>
      <c r="L66" s="71"/>
      <c r="M66" s="56">
        <f t="shared" si="7"/>
        <v>19.73</v>
      </c>
      <c r="N66" s="102"/>
      <c r="O66" s="87">
        <v>2.75</v>
      </c>
      <c r="P66" s="102"/>
    </row>
    <row r="67" spans="1:16" s="60" customFormat="1" ht="12.75">
      <c r="A67" s="60" t="s">
        <v>23</v>
      </c>
      <c r="C67" s="86">
        <v>27</v>
      </c>
      <c r="D67" s="102"/>
      <c r="E67" s="86">
        <v>13</v>
      </c>
      <c r="F67" s="103"/>
      <c r="G67" s="54">
        <f t="shared" si="6"/>
        <v>40</v>
      </c>
      <c r="H67" s="71"/>
      <c r="I67" s="97">
        <v>26.74</v>
      </c>
      <c r="J67" s="98"/>
      <c r="K67" s="97">
        <v>3.96</v>
      </c>
      <c r="L67" s="71"/>
      <c r="M67" s="56">
        <f t="shared" si="7"/>
        <v>30.7</v>
      </c>
      <c r="N67" s="102"/>
      <c r="O67" s="87">
        <v>2</v>
      </c>
      <c r="P67" s="102"/>
    </row>
    <row r="68" spans="1:16" s="60" customFormat="1" ht="12.75">
      <c r="A68" s="60" t="s">
        <v>67</v>
      </c>
      <c r="C68" s="86">
        <v>26</v>
      </c>
      <c r="D68" s="102"/>
      <c r="E68" s="86">
        <v>7</v>
      </c>
      <c r="F68" s="103"/>
      <c r="G68" s="54">
        <f t="shared" si="6"/>
        <v>33</v>
      </c>
      <c r="H68" s="71"/>
      <c r="I68" s="97">
        <v>26</v>
      </c>
      <c r="J68" s="98"/>
      <c r="K68" s="97">
        <v>1.91</v>
      </c>
      <c r="L68" s="71"/>
      <c r="M68" s="56">
        <f t="shared" si="7"/>
        <v>27.91</v>
      </c>
      <c r="N68" s="102"/>
      <c r="O68" s="87">
        <v>13</v>
      </c>
      <c r="P68" s="102"/>
    </row>
    <row r="69" spans="3:16" s="26" customFormat="1" ht="12.75">
      <c r="C69" s="40"/>
      <c r="D69" s="32"/>
      <c r="E69" s="40"/>
      <c r="F69" s="41"/>
      <c r="G69" s="74"/>
      <c r="H69" s="32"/>
      <c r="I69" s="38"/>
      <c r="J69" s="39"/>
      <c r="K69" s="38"/>
      <c r="L69" s="32"/>
      <c r="M69" s="75"/>
      <c r="N69" s="32"/>
      <c r="O69" s="60"/>
      <c r="P69" s="32"/>
    </row>
    <row r="70" spans="3:16" s="26" customFormat="1" ht="12.75">
      <c r="C70" s="31"/>
      <c r="D70" s="32"/>
      <c r="E70" s="31"/>
      <c r="F70" s="32"/>
      <c r="G70" s="76"/>
      <c r="H70" s="32"/>
      <c r="I70" s="31"/>
      <c r="J70" s="32"/>
      <c r="K70" s="31"/>
      <c r="L70" s="32"/>
      <c r="M70" s="76"/>
      <c r="N70" s="32"/>
      <c r="O70" s="105"/>
      <c r="P70" s="32"/>
    </row>
    <row r="71" spans="1:53" ht="12.75">
      <c r="A71" s="24" t="s">
        <v>24</v>
      </c>
      <c r="B71" s="24"/>
      <c r="C71" s="35">
        <f>SUM(C73:C78)</f>
        <v>108</v>
      </c>
      <c r="E71" s="35">
        <f>SUM(E73:E78)</f>
        <v>17</v>
      </c>
      <c r="F71" s="18"/>
      <c r="G71" s="53">
        <f>+C71+E71</f>
        <v>125</v>
      </c>
      <c r="I71" s="5">
        <f>SUM(I73:I78)</f>
        <v>107.84</v>
      </c>
      <c r="J71" s="5"/>
      <c r="K71" s="5">
        <f>SUM(K73:K78)</f>
        <v>4.92</v>
      </c>
      <c r="L71" s="18"/>
      <c r="M71" s="52">
        <f>+I71+K71</f>
        <v>112.76</v>
      </c>
      <c r="N71" s="16"/>
      <c r="O71" s="53">
        <f>SUM(O73:O78)</f>
        <v>65.25</v>
      </c>
      <c r="P71" s="32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</row>
    <row r="72" spans="3:15" ht="12.75">
      <c r="C72" s="8"/>
      <c r="E72" s="8"/>
      <c r="F72" s="19"/>
      <c r="G72" s="86"/>
      <c r="H72" s="32"/>
      <c r="I72" s="31"/>
      <c r="J72" s="32"/>
      <c r="K72" s="31"/>
      <c r="L72" s="32"/>
      <c r="M72" s="87"/>
      <c r="O72" s="56"/>
    </row>
    <row r="73" spans="1:15" ht="12.75">
      <c r="A73" s="25" t="s">
        <v>64</v>
      </c>
      <c r="C73" s="14">
        <v>3</v>
      </c>
      <c r="D73" s="20"/>
      <c r="E73" s="14">
        <v>1</v>
      </c>
      <c r="F73" s="20"/>
      <c r="G73" s="86">
        <f aca="true" t="shared" si="8" ref="G73:G78">+C73+E73</f>
        <v>4</v>
      </c>
      <c r="H73" s="46"/>
      <c r="I73" s="42">
        <v>3</v>
      </c>
      <c r="J73" s="46"/>
      <c r="K73" s="42">
        <v>0.84</v>
      </c>
      <c r="L73" s="46"/>
      <c r="M73" s="87">
        <f aca="true" t="shared" si="9" ref="M73:M78">+SUM(I73:K73)</f>
        <v>3.84</v>
      </c>
      <c r="N73" s="20"/>
      <c r="O73" s="56">
        <v>21.25</v>
      </c>
    </row>
    <row r="74" spans="1:15" ht="12.75">
      <c r="A74" s="25" t="s">
        <v>25</v>
      </c>
      <c r="C74" s="14">
        <v>17</v>
      </c>
      <c r="D74" s="20"/>
      <c r="E74" s="14">
        <v>2</v>
      </c>
      <c r="F74" s="20"/>
      <c r="G74" s="86">
        <f t="shared" si="8"/>
        <v>19</v>
      </c>
      <c r="H74" s="46"/>
      <c r="I74" s="42">
        <v>17</v>
      </c>
      <c r="J74" s="46"/>
      <c r="K74" s="42">
        <v>0.5</v>
      </c>
      <c r="L74" s="46"/>
      <c r="M74" s="87">
        <f t="shared" si="9"/>
        <v>17.5</v>
      </c>
      <c r="N74" s="20"/>
      <c r="O74" s="56">
        <v>5</v>
      </c>
    </row>
    <row r="75" spans="1:15" ht="12.75">
      <c r="A75" s="25" t="s">
        <v>30</v>
      </c>
      <c r="C75" s="14">
        <v>26</v>
      </c>
      <c r="D75" s="20"/>
      <c r="E75" s="14">
        <v>2</v>
      </c>
      <c r="F75" s="20"/>
      <c r="G75" s="86">
        <f t="shared" si="8"/>
        <v>28</v>
      </c>
      <c r="H75" s="46"/>
      <c r="I75" s="42">
        <v>26</v>
      </c>
      <c r="J75" s="46"/>
      <c r="K75" s="42">
        <v>0.5</v>
      </c>
      <c r="L75" s="46"/>
      <c r="M75" s="87">
        <f t="shared" si="9"/>
        <v>26.5</v>
      </c>
      <c r="N75" s="20"/>
      <c r="O75" s="56">
        <v>8</v>
      </c>
    </row>
    <row r="76" spans="1:15" ht="12.75">
      <c r="A76" s="25" t="s">
        <v>27</v>
      </c>
      <c r="C76" s="14">
        <v>30</v>
      </c>
      <c r="D76" s="20"/>
      <c r="E76" s="14">
        <v>6</v>
      </c>
      <c r="F76" s="20"/>
      <c r="G76" s="86">
        <f t="shared" si="8"/>
        <v>36</v>
      </c>
      <c r="H76" s="46"/>
      <c r="I76" s="42">
        <v>29.92</v>
      </c>
      <c r="J76" s="46"/>
      <c r="K76" s="42">
        <v>1.5</v>
      </c>
      <c r="L76" s="46"/>
      <c r="M76" s="87">
        <f t="shared" si="9"/>
        <v>31.42</v>
      </c>
      <c r="N76" s="20"/>
      <c r="O76" s="56">
        <v>9</v>
      </c>
    </row>
    <row r="77" spans="1:15" ht="12.75">
      <c r="A77" s="25" t="s">
        <v>60</v>
      </c>
      <c r="C77" s="14">
        <v>32</v>
      </c>
      <c r="D77" s="20"/>
      <c r="E77" s="14">
        <v>6</v>
      </c>
      <c r="F77" s="20"/>
      <c r="G77" s="86">
        <f t="shared" si="8"/>
        <v>38</v>
      </c>
      <c r="H77" s="46"/>
      <c r="I77" s="42">
        <v>31.92</v>
      </c>
      <c r="J77" s="46"/>
      <c r="K77" s="42">
        <v>1.58</v>
      </c>
      <c r="L77" s="46"/>
      <c r="M77" s="87">
        <f t="shared" si="9"/>
        <v>33.5</v>
      </c>
      <c r="N77" s="20"/>
      <c r="O77" s="56">
        <v>14</v>
      </c>
    </row>
    <row r="78" spans="1:15" ht="12.75">
      <c r="A78" s="109" t="s">
        <v>76</v>
      </c>
      <c r="C78" s="14">
        <v>0</v>
      </c>
      <c r="D78" s="20"/>
      <c r="E78" s="14">
        <v>0</v>
      </c>
      <c r="F78" s="20"/>
      <c r="G78" s="86">
        <f t="shared" si="8"/>
        <v>0</v>
      </c>
      <c r="H78" s="46"/>
      <c r="I78" s="42">
        <v>0</v>
      </c>
      <c r="J78" s="46"/>
      <c r="K78" s="42">
        <v>0</v>
      </c>
      <c r="L78" s="46"/>
      <c r="M78" s="87">
        <f t="shared" si="9"/>
        <v>0</v>
      </c>
      <c r="N78" s="20"/>
      <c r="O78" s="56">
        <v>8</v>
      </c>
    </row>
    <row r="79" spans="3:14" ht="12.75">
      <c r="C79" s="14"/>
      <c r="D79" s="20"/>
      <c r="E79" s="14"/>
      <c r="F79" s="20"/>
      <c r="G79" s="74"/>
      <c r="H79" s="20"/>
      <c r="I79" s="12"/>
      <c r="J79" s="20"/>
      <c r="K79" s="12"/>
      <c r="L79" s="20"/>
      <c r="M79" s="75"/>
      <c r="N79" s="20"/>
    </row>
    <row r="81" spans="1:25" ht="12.75">
      <c r="A81" s="2" t="s">
        <v>36</v>
      </c>
      <c r="B81" s="2"/>
      <c r="C81" s="9">
        <f>+C83+C85+C84+C87+C86</f>
        <v>78</v>
      </c>
      <c r="D81" s="32"/>
      <c r="E81" s="9">
        <f>+E83+E85+E84+E87+E86</f>
        <v>23</v>
      </c>
      <c r="F81" s="36"/>
      <c r="G81" s="53">
        <f>+C81+E81</f>
        <v>101</v>
      </c>
      <c r="I81" s="9">
        <f>+I83+I85+I84+I87+I86</f>
        <v>77</v>
      </c>
      <c r="J81" s="32"/>
      <c r="K81" s="88">
        <f>+K83+K85+K84+K87+K86</f>
        <v>7.390000000000001</v>
      </c>
      <c r="L81" s="36"/>
      <c r="M81" s="53">
        <f>+I81+K81</f>
        <v>84.39</v>
      </c>
      <c r="N81" s="34"/>
      <c r="O81" s="89">
        <f>+O83+O85+O84+O87+O86</f>
        <v>24</v>
      </c>
      <c r="P81" s="34"/>
      <c r="Q81" s="24"/>
      <c r="R81" s="24"/>
      <c r="S81" s="24"/>
      <c r="T81" s="24"/>
      <c r="U81" s="24"/>
      <c r="V81" s="24"/>
      <c r="W81" s="24"/>
      <c r="X81" s="24"/>
      <c r="Y81" s="24"/>
    </row>
    <row r="82" spans="1:25" s="26" customFormat="1" ht="12.75">
      <c r="A82" s="2"/>
      <c r="B82" s="2"/>
      <c r="C82" s="5"/>
      <c r="D82" s="16"/>
      <c r="E82" s="5"/>
      <c r="F82" s="18"/>
      <c r="G82" s="73"/>
      <c r="H82" s="32"/>
      <c r="I82" s="37"/>
      <c r="J82" s="45"/>
      <c r="K82" s="37"/>
      <c r="L82" s="34"/>
      <c r="M82" s="75"/>
      <c r="N82" s="16"/>
      <c r="O82" s="55"/>
      <c r="P82" s="16"/>
      <c r="Q82" s="2"/>
      <c r="R82" s="2"/>
      <c r="S82" s="2"/>
      <c r="T82" s="2"/>
      <c r="U82" s="2"/>
      <c r="V82" s="2"/>
      <c r="W82" s="2"/>
      <c r="X82" s="2"/>
      <c r="Y82" s="2"/>
    </row>
    <row r="83" spans="1:25" s="26" customFormat="1" ht="12.75">
      <c r="A83" s="26" t="s">
        <v>65</v>
      </c>
      <c r="B83" s="2"/>
      <c r="C83" s="58">
        <v>1</v>
      </c>
      <c r="D83" s="51"/>
      <c r="E83" s="58">
        <v>0</v>
      </c>
      <c r="F83" s="59"/>
      <c r="G83" s="54">
        <f>+C83+E83</f>
        <v>1</v>
      </c>
      <c r="H83" s="30"/>
      <c r="I83" s="12">
        <v>1</v>
      </c>
      <c r="J83" s="20"/>
      <c r="K83" s="12">
        <v>0</v>
      </c>
      <c r="L83" s="30"/>
      <c r="M83" s="56">
        <f>+SUM(I83:K83)</f>
        <v>1</v>
      </c>
      <c r="N83" s="16"/>
      <c r="O83" s="87">
        <v>12.5</v>
      </c>
      <c r="P83" s="16"/>
      <c r="Q83" s="2"/>
      <c r="R83" s="2"/>
      <c r="S83" s="2"/>
      <c r="T83" s="2"/>
      <c r="U83" s="2"/>
      <c r="V83" s="2"/>
      <c r="W83" s="2"/>
      <c r="X83" s="2"/>
      <c r="Y83" s="2"/>
    </row>
    <row r="84" spans="1:16" s="26" customFormat="1" ht="12.75">
      <c r="A84" s="26" t="s">
        <v>35</v>
      </c>
      <c r="C84" s="40">
        <v>17</v>
      </c>
      <c r="D84" s="32"/>
      <c r="E84" s="40">
        <v>1</v>
      </c>
      <c r="F84" s="41"/>
      <c r="G84" s="54">
        <f>+C84+E84</f>
        <v>18</v>
      </c>
      <c r="H84" s="30"/>
      <c r="I84" s="12">
        <v>17</v>
      </c>
      <c r="J84" s="20"/>
      <c r="K84" s="12">
        <v>0.25</v>
      </c>
      <c r="L84" s="30"/>
      <c r="M84" s="56">
        <f>+SUM(I84:K84)</f>
        <v>17.25</v>
      </c>
      <c r="N84" s="32"/>
      <c r="O84" s="87">
        <v>3</v>
      </c>
      <c r="P84" s="32"/>
    </row>
    <row r="85" spans="1:16" s="26" customFormat="1" ht="12.75">
      <c r="A85" s="26" t="s">
        <v>72</v>
      </c>
      <c r="C85" s="40">
        <v>13</v>
      </c>
      <c r="D85" s="32"/>
      <c r="E85" s="40">
        <v>5</v>
      </c>
      <c r="F85" s="41"/>
      <c r="G85" s="54">
        <f>+C85+E85</f>
        <v>18</v>
      </c>
      <c r="H85" s="30"/>
      <c r="I85" s="12">
        <v>13</v>
      </c>
      <c r="J85" s="20"/>
      <c r="K85" s="12">
        <v>1.41</v>
      </c>
      <c r="L85" s="30"/>
      <c r="M85" s="56">
        <f>+SUM(I85:K85)</f>
        <v>14.41</v>
      </c>
      <c r="N85" s="32"/>
      <c r="O85" s="87">
        <v>2</v>
      </c>
      <c r="P85" s="32"/>
    </row>
    <row r="86" spans="1:16" s="4" customFormat="1" ht="12.75">
      <c r="A86" s="4" t="s">
        <v>77</v>
      </c>
      <c r="C86" s="49">
        <v>34</v>
      </c>
      <c r="D86" s="50"/>
      <c r="E86" s="49">
        <v>8</v>
      </c>
      <c r="F86" s="50"/>
      <c r="G86" s="54">
        <f>+C86+E86</f>
        <v>42</v>
      </c>
      <c r="H86" s="20"/>
      <c r="I86" s="12">
        <v>33</v>
      </c>
      <c r="J86" s="20"/>
      <c r="K86" s="12">
        <v>2.65</v>
      </c>
      <c r="L86" s="20"/>
      <c r="M86" s="56">
        <f>+SUM(I86:K86)</f>
        <v>35.65</v>
      </c>
      <c r="N86" s="51"/>
      <c r="O86" s="87">
        <v>4.5</v>
      </c>
      <c r="P86" s="51"/>
    </row>
    <row r="87" spans="1:16" s="26" customFormat="1" ht="12.75">
      <c r="A87" s="26" t="s">
        <v>33</v>
      </c>
      <c r="C87" s="40">
        <v>13</v>
      </c>
      <c r="D87" s="32"/>
      <c r="E87" s="40">
        <v>9</v>
      </c>
      <c r="F87" s="41"/>
      <c r="G87" s="54">
        <f>+C87+E87</f>
        <v>22</v>
      </c>
      <c r="H87" s="30"/>
      <c r="I87" s="11">
        <v>13</v>
      </c>
      <c r="J87" s="21"/>
      <c r="K87" s="11">
        <v>3.08</v>
      </c>
      <c r="L87" s="30"/>
      <c r="M87" s="56">
        <f>+SUM(I87:K87)</f>
        <v>16.08</v>
      </c>
      <c r="N87" s="32"/>
      <c r="O87" s="87">
        <v>2</v>
      </c>
      <c r="P87" s="32"/>
    </row>
    <row r="88" spans="3:16" s="26" customFormat="1" ht="12.75">
      <c r="C88" s="40"/>
      <c r="D88" s="32"/>
      <c r="E88" s="40"/>
      <c r="F88" s="41"/>
      <c r="G88" s="74"/>
      <c r="H88" s="32"/>
      <c r="I88" s="42"/>
      <c r="J88" s="46"/>
      <c r="K88" s="42"/>
      <c r="L88" s="32"/>
      <c r="M88" s="75"/>
      <c r="N88" s="32"/>
      <c r="O88" s="87"/>
      <c r="P88" s="32"/>
    </row>
    <row r="89" spans="3:15" ht="12.75">
      <c r="C89" s="8"/>
      <c r="E89" s="8"/>
      <c r="F89" s="19"/>
      <c r="G89" s="74"/>
      <c r="I89" s="13"/>
      <c r="J89" s="22"/>
      <c r="K89" s="13"/>
      <c r="M89" s="75"/>
      <c r="O89" s="87"/>
    </row>
    <row r="90" spans="1:20" s="26" customFormat="1" ht="12.75">
      <c r="A90" s="1" t="s">
        <v>28</v>
      </c>
      <c r="B90" s="1"/>
      <c r="C90" s="10">
        <f>+C10+C20+C42+C53+C61+C71+C81</f>
        <v>978</v>
      </c>
      <c r="D90" s="15"/>
      <c r="E90" s="10">
        <f>+E10+E20+E42+E61+E71+E81+E53</f>
        <v>344</v>
      </c>
      <c r="F90" s="47"/>
      <c r="G90" s="90">
        <f>+G10+G20+G42+G61+G71+G81+G53</f>
        <v>1322</v>
      </c>
      <c r="H90" s="15"/>
      <c r="I90" s="10">
        <f>+I10+I20+I42+I61+I71+I81+I53</f>
        <v>970.98</v>
      </c>
      <c r="J90" s="15"/>
      <c r="K90" s="10">
        <f>+K10+K20+K42+K61+K71+K81+K53</f>
        <v>153.80999999999995</v>
      </c>
      <c r="L90" s="47"/>
      <c r="M90" s="90">
        <f>+M10+M20+M42+M61+M71+M81+M53</f>
        <v>1124.79</v>
      </c>
      <c r="N90" s="15"/>
      <c r="O90" s="95">
        <f>+O10+O20+O42+O61+O71+O81+O53</f>
        <v>297.38</v>
      </c>
      <c r="P90" s="15"/>
      <c r="Q90" s="1"/>
      <c r="R90" s="1"/>
      <c r="S90" s="1"/>
      <c r="T90" s="1"/>
    </row>
    <row r="91" spans="1:20" s="26" customFormat="1" ht="12.75">
      <c r="A91" s="1"/>
      <c r="B91" s="1"/>
      <c r="C91" s="10"/>
      <c r="D91" s="15"/>
      <c r="E91" s="10"/>
      <c r="F91" s="47"/>
      <c r="G91" s="77"/>
      <c r="H91" s="15"/>
      <c r="I91" s="10"/>
      <c r="J91" s="15"/>
      <c r="K91" s="10"/>
      <c r="L91" s="47"/>
      <c r="M91" s="77"/>
      <c r="N91" s="15"/>
      <c r="O91" s="107"/>
      <c r="P91" s="15"/>
      <c r="Q91" s="1"/>
      <c r="R91" s="1"/>
      <c r="S91" s="1"/>
      <c r="T91" s="1"/>
    </row>
    <row r="92" spans="1:20" s="26" customFormat="1" ht="12.75">
      <c r="A92" s="1"/>
      <c r="B92" s="1"/>
      <c r="C92" s="10"/>
      <c r="D92" s="15"/>
      <c r="E92" s="10"/>
      <c r="F92" s="47"/>
      <c r="G92" s="77"/>
      <c r="H92" s="15"/>
      <c r="I92" s="10"/>
      <c r="J92" s="15"/>
      <c r="K92" s="10"/>
      <c r="L92" s="47"/>
      <c r="M92" s="77"/>
      <c r="N92" s="15"/>
      <c r="O92" s="107"/>
      <c r="P92" s="15"/>
      <c r="Q92" s="1"/>
      <c r="R92" s="1"/>
      <c r="S92" s="1"/>
      <c r="T92" s="1"/>
    </row>
    <row r="93" spans="3:16" s="26" customFormat="1" ht="12.75">
      <c r="C93" s="48"/>
      <c r="D93" s="32"/>
      <c r="E93" s="31"/>
      <c r="F93" s="32"/>
      <c r="G93" s="76"/>
      <c r="H93" s="32"/>
      <c r="I93" s="31"/>
      <c r="J93" s="32"/>
      <c r="K93" s="31"/>
      <c r="L93" s="32"/>
      <c r="M93" s="75"/>
      <c r="N93" s="32"/>
      <c r="O93" s="56"/>
      <c r="P93" s="32"/>
    </row>
    <row r="94" spans="1:16" s="26" customFormat="1" ht="12.75">
      <c r="A94" s="26" t="s">
        <v>55</v>
      </c>
      <c r="C94" s="31"/>
      <c r="D94" s="32"/>
      <c r="E94" s="31"/>
      <c r="F94" s="32"/>
      <c r="G94" s="76"/>
      <c r="H94" s="32"/>
      <c r="I94" s="31"/>
      <c r="J94" s="32"/>
      <c r="K94" s="31"/>
      <c r="L94" s="32"/>
      <c r="M94" s="76"/>
      <c r="N94" s="32"/>
      <c r="O94" s="56"/>
      <c r="P94" s="32"/>
    </row>
    <row r="95" spans="3:16" s="26" customFormat="1" ht="12.75">
      <c r="C95" s="31"/>
      <c r="D95" s="32"/>
      <c r="E95" s="31"/>
      <c r="F95" s="32"/>
      <c r="G95" s="76"/>
      <c r="H95" s="32"/>
      <c r="I95" s="31"/>
      <c r="J95" s="32"/>
      <c r="K95" s="31"/>
      <c r="L95" s="32"/>
      <c r="M95" s="76"/>
      <c r="N95" s="32"/>
      <c r="O95" s="56"/>
      <c r="P95" s="32"/>
    </row>
    <row r="96" spans="3:16" s="26" customFormat="1" ht="12.75">
      <c r="C96" s="31"/>
      <c r="D96" s="32"/>
      <c r="E96" s="31"/>
      <c r="F96" s="32"/>
      <c r="G96" s="76"/>
      <c r="H96" s="32"/>
      <c r="I96" s="31"/>
      <c r="J96" s="32"/>
      <c r="K96" s="31"/>
      <c r="L96" s="32"/>
      <c r="M96" s="76"/>
      <c r="N96" s="32"/>
      <c r="O96" s="106"/>
      <c r="P96" s="32"/>
    </row>
    <row r="97" spans="1:13" ht="12.75">
      <c r="A97" s="26" t="s">
        <v>29</v>
      </c>
      <c r="B97" s="26"/>
      <c r="C97" s="31"/>
      <c r="D97" s="32"/>
      <c r="E97" s="31"/>
      <c r="F97" s="32"/>
      <c r="H97" s="32"/>
      <c r="I97" s="31"/>
      <c r="J97" s="32"/>
      <c r="K97" s="31"/>
      <c r="L97" s="32"/>
      <c r="M97" s="79" t="s">
        <v>56</v>
      </c>
    </row>
    <row r="98" ht="12.75">
      <c r="O98" s="56"/>
    </row>
  </sheetData>
  <sheetProtection/>
  <mergeCells count="4">
    <mergeCell ref="A1:O1"/>
    <mergeCell ref="A2:O2"/>
    <mergeCell ref="A3:O3"/>
    <mergeCell ref="A4:O4"/>
  </mergeCells>
  <printOptions horizontalCentered="1"/>
  <pageMargins left="0" right="0" top="0.22" bottom="0" header="0" footer="0"/>
  <pageSetup horizontalDpi="600" verticalDpi="600" orientation="portrait" scale="85" r:id="rId1"/>
  <rowBreaks count="1" manualBreakCount="1"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Full-Time and Part-Time Teaching Faculty with FTE of Total Instructional Facutly and FTE of Support Staff</dc:title>
  <dc:subject/>
  <dc:creator>UNCC Institutional Research</dc:creator>
  <cp:keywords/>
  <dc:description/>
  <cp:lastModifiedBy>Information &amp; Technology Services</cp:lastModifiedBy>
  <cp:lastPrinted>2008-07-24T17:31:48Z</cp:lastPrinted>
  <dcterms:created xsi:type="dcterms:W3CDTF">1998-01-20T15:44:19Z</dcterms:created>
  <dcterms:modified xsi:type="dcterms:W3CDTF">2009-12-22T14:29:18Z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-1054477849</vt:i4>
  </property>
  <property fmtid="{D5CDD505-2E9C-101B-9397-08002B2CF9AE}" pid="3" name="_EmailSubject">
    <vt:lpwstr>Section VIII of FB</vt:lpwstr>
  </property>
  <property fmtid="{D5CDD505-2E9C-101B-9397-08002B2CF9AE}" pid="4" name="_AuthorEmail">
    <vt:lpwstr>gjgray@email.uncc.edu</vt:lpwstr>
  </property>
  <property fmtid="{D5CDD505-2E9C-101B-9397-08002B2CF9AE}" pid="5" name="_AuthorEmailDisplayName">
    <vt:lpwstr>Gray, Gloria</vt:lpwstr>
  </property>
  <property fmtid="{D5CDD505-2E9C-101B-9397-08002B2CF9AE}" pid="6" name="_ReviewingToolsShownOnce">
    <vt:lpwstr/>
  </property>
</Properties>
</file>