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499" activeTab="0"/>
  </bookViews>
  <sheets>
    <sheet name="A" sheetId="1" r:id="rId1"/>
  </sheets>
  <definedNames>
    <definedName name="_xlnm.Print_Area" localSheetId="0">'A'!$A$8:$U$200</definedName>
    <definedName name="_xlnm.Print_Titles" localSheetId="0">'A'!$1:$7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<sst xmlns="http://schemas.openxmlformats.org/spreadsheetml/2006/main" count="274" uniqueCount="131">
  <si>
    <t>MAJOR, OPTION, AND DEGREE</t>
  </si>
  <si>
    <t>COLLEGE OF ARCHITECTURE</t>
  </si>
  <si>
    <t xml:space="preserve">   ARCHITECTURE</t>
  </si>
  <si>
    <t>COLLEGE OF ARTS &amp; SCIENCES</t>
  </si>
  <si>
    <t xml:space="preserve">           MS.......................</t>
  </si>
  <si>
    <t xml:space="preserve">   APPLIED PHYSICS</t>
  </si>
  <si>
    <t xml:space="preserve">   BIOLOGY</t>
  </si>
  <si>
    <t xml:space="preserve">           MA.......................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</si>
  <si>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</si>
  <si>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</si>
  <si>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</si>
  <si>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</si>
  <si>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LIBERAL STUDIES</t>
  </si>
  <si>
    <t xml:space="preserve">   MATHEMATICS EDUCATION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</si>
  <si>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</si>
  <si>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</si>
  <si>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</si>
  <si>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</si>
  <si>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        MBA.....................</t>
  </si>
  <si>
    <t xml:space="preserve">   ECONOMICS</t>
  </si>
  <si>
    <t>COLLEGE OF EDUCATION</t>
  </si>
  <si>
    <t xml:space="preserve">   COUNSELING - COMMUNITY</t>
  </si>
  <si>
    <t xml:space="preserve">   COUNSELING - SCHOOL</t>
  </si>
  <si>
    <t xml:space="preserve">           MED.....................</t>
  </si>
  <si>
    <t xml:space="preserve">   ELEMENTARY EDUCATION</t>
  </si>
  <si>
    <t xml:space="preserve">   SCHOOL ADMINISTRATION</t>
  </si>
  <si>
    <t xml:space="preserve">           MSAD...................</t>
  </si>
  <si>
    <t xml:space="preserve">   SPECIAL EDUCATION</t>
  </si>
  <si>
    <t>COLLEGE OF ENGINEERING</t>
  </si>
  <si>
    <t xml:space="preserve">   CIVIL ENGINEERING</t>
  </si>
  <si>
    <t xml:space="preserve">           MSCE...................</t>
  </si>
  <si>
    <t xml:space="preserve">           MSE.....................</t>
  </si>
  <si>
    <t xml:space="preserve">   ELECTRICAL ENGINEERING</t>
  </si>
  <si>
    <t xml:space="preserve">           MSEE...................</t>
  </si>
  <si>
    <t xml:space="preserve">           PHD.....................</t>
  </si>
  <si>
    <t xml:space="preserve">           MSME..................</t>
  </si>
  <si>
    <t xml:space="preserve">           MSN.....................</t>
  </si>
  <si>
    <t xml:space="preserve">GRAND TOTAL    </t>
  </si>
  <si>
    <t xml:space="preserve"> </t>
  </si>
  <si>
    <t xml:space="preserve">  </t>
  </si>
  <si>
    <t xml:space="preserve">   M</t>
  </si>
  <si>
    <t xml:space="preserve">    </t>
  </si>
  <si>
    <t xml:space="preserve">   </t>
  </si>
  <si>
    <t xml:space="preserve">    F</t>
  </si>
  <si>
    <t xml:space="preserve">   F</t>
  </si>
  <si>
    <t xml:space="preserve">    M</t>
  </si>
  <si>
    <t>GRADUATE DEGREES AWARDED AT UNC CHARLOTTE</t>
  </si>
  <si>
    <t xml:space="preserve">   GERONTOLOGY</t>
  </si>
  <si>
    <t xml:space="preserve">   HEALTH ADMINISTRATION</t>
  </si>
  <si>
    <t xml:space="preserve">   ACCOUNTING</t>
  </si>
  <si>
    <t xml:space="preserve">           MACC...................</t>
  </si>
  <si>
    <t xml:space="preserve">   EDUCATIONAL LEADERSHIP</t>
  </si>
  <si>
    <t xml:space="preserve">           EDD.....................</t>
  </si>
  <si>
    <t xml:space="preserve">      ADULT HEALTH</t>
  </si>
  <si>
    <t xml:space="preserve">      COMMUNITY HEALTH</t>
  </si>
  <si>
    <t xml:space="preserve">      ANESTHESIA</t>
  </si>
  <si>
    <t xml:space="preserve">      FAMILY NURSE PRACTITIONER</t>
  </si>
  <si>
    <t xml:space="preserve">        COLLEGE TOTAL</t>
  </si>
  <si>
    <t xml:space="preserve">       COLLEGE TOTAL    </t>
  </si>
  <si>
    <t xml:space="preserve">        COLLEGE TOTAL   </t>
  </si>
  <si>
    <t xml:space="preserve">        Subtotal Nursing</t>
  </si>
  <si>
    <t>Source:  Computerized data from the Institutional Research Office files.</t>
  </si>
  <si>
    <t xml:space="preserve">   MATHEMATICS </t>
  </si>
  <si>
    <t xml:space="preserve">        Subtotal Biology</t>
  </si>
  <si>
    <t xml:space="preserve">   ENGLISH EDUCATION</t>
  </si>
  <si>
    <t xml:space="preserve">   CHILD &amp; FAMILY STUDIES</t>
  </si>
  <si>
    <t xml:space="preserve">   ENGINEERING MANAGEMENT</t>
  </si>
  <si>
    <t xml:space="preserve">           MS......................</t>
  </si>
  <si>
    <t xml:space="preserve">      COMPUTER SCIENCE</t>
  </si>
  <si>
    <t xml:space="preserve">      INFORMATION TECHNOLOGY</t>
  </si>
  <si>
    <t xml:space="preserve">   HISTORY</t>
  </si>
  <si>
    <t xml:space="preserve">   SOCIAL WORK</t>
  </si>
  <si>
    <t xml:space="preserve">   CURRICULUM &amp; SUPERVISION</t>
  </si>
  <si>
    <t xml:space="preserve">           MS..………………..</t>
  </si>
  <si>
    <t xml:space="preserve">           MS........................</t>
  </si>
  <si>
    <t xml:space="preserve">           MSW.....................</t>
  </si>
  <si>
    <t>School of Nursing</t>
  </si>
  <si>
    <t>Health Administration</t>
  </si>
  <si>
    <t xml:space="preserve">        Subtotal Info. Technology</t>
  </si>
  <si>
    <t xml:space="preserve">        Subtotal Health Administration</t>
  </si>
  <si>
    <t xml:space="preserve">   COMMUNICATION STUDIES</t>
  </si>
  <si>
    <t xml:space="preserve">   OPTICAL SCIENCE &amp; ENGINEERING</t>
  </si>
  <si>
    <t xml:space="preserve">   SPANISH</t>
  </si>
  <si>
    <t xml:space="preserve">   MATHEMATICAL FINANCE</t>
  </si>
  <si>
    <t xml:space="preserve">   COUNSELING</t>
  </si>
  <si>
    <t xml:space="preserve">   READING, LANGUAGE &amp; LITERACY</t>
  </si>
  <si>
    <t xml:space="preserve">      Subtotal</t>
  </si>
  <si>
    <t xml:space="preserve">   TEACHER EDUCATION</t>
  </si>
  <si>
    <t xml:space="preserve">           MAT.....................</t>
  </si>
  <si>
    <t xml:space="preserve">   APPLIED MATHEMATICS</t>
  </si>
  <si>
    <t xml:space="preserve">   EARTH SCIENCES</t>
  </si>
  <si>
    <t xml:space="preserve">   MIDDLE GRADES EDUCATION</t>
  </si>
  <si>
    <t xml:space="preserve">   SECONDARY EDUCATION</t>
  </si>
  <si>
    <t xml:space="preserve">   CLINICAL EXERCISE PHYSIOLOGY</t>
  </si>
  <si>
    <t xml:space="preserve">   ART ADMINISTRATION</t>
  </si>
  <si>
    <t xml:space="preserve">   RELIGIOUS STUDIES</t>
  </si>
  <si>
    <t>Table VII-4</t>
  </si>
  <si>
    <t xml:space="preserve">   PSYCHOLOGY-INDUSTRIAL &amp; ORG</t>
  </si>
  <si>
    <t xml:space="preserve">   INSTRUCTIONAL SYSTEMS TECH</t>
  </si>
  <si>
    <t xml:space="preserve">   MIDDLE GRADES &amp; SECONDARY EDUC</t>
  </si>
  <si>
    <t xml:space="preserve">   TEACHING ENGLISH AS 2nd LANGUAGE</t>
  </si>
  <si>
    <t xml:space="preserve">        Subtotal Civil Engineering</t>
  </si>
  <si>
    <t xml:space="preserve">        Subtotal Electrical Engineering</t>
  </si>
  <si>
    <t xml:space="preserve">   INFRASTRUCTURE &amp; ENVIRON SERVICES</t>
  </si>
  <si>
    <t xml:space="preserve">   MECHANICAL EGR &amp; EGR SCIENCE</t>
  </si>
  <si>
    <t xml:space="preserve">        Subtotal Mechanical Engineering</t>
  </si>
  <si>
    <t xml:space="preserve">           MARCH...................</t>
  </si>
  <si>
    <t>NON-RES</t>
  </si>
  <si>
    <t>ALIEN</t>
  </si>
  <si>
    <t>BLACK</t>
  </si>
  <si>
    <t>AMERICAN</t>
  </si>
  <si>
    <t>INDIAN</t>
  </si>
  <si>
    <t>ASIAN</t>
  </si>
  <si>
    <t>HISPANIC</t>
  </si>
  <si>
    <t>WHITE</t>
  </si>
  <si>
    <t>TOTAL</t>
  </si>
  <si>
    <t xml:space="preserve">   ETHICS &amp; APPLIED PHILOSOPHY</t>
  </si>
  <si>
    <t xml:space="preserve">   PSYCHOLOGY-CLINICAL &amp; COMMUNITY</t>
  </si>
  <si>
    <t xml:space="preserve">           MPAD.....................</t>
  </si>
  <si>
    <t xml:space="preserve">   CURRICULUM &amp; INSTRUCTION</t>
  </si>
  <si>
    <t>COLLEGE OF HEALTH &amp; HUMAN SERVICES</t>
  </si>
  <si>
    <t xml:space="preserve">           MHAD......................</t>
  </si>
  <si>
    <t xml:space="preserve">           MSPH........................</t>
  </si>
  <si>
    <t xml:space="preserve">   PUBLIC HEALTH</t>
  </si>
  <si>
    <t>COLLEGE OF COMPUTING &amp; INFORMATICS</t>
  </si>
  <si>
    <t>BY MAJOR, OPTION, DEGREE, AND RACE FOR EACH COLLEGE, 2007-2008</t>
  </si>
  <si>
    <t xml:space="preserve">        Subtotal Optical Sci &amp; Egr</t>
  </si>
  <si>
    <t xml:space="preserve">      ADVANCED CLINICAL</t>
  </si>
  <si>
    <t xml:space="preserve">      MENTAL HEALTH</t>
  </si>
  <si>
    <t xml:space="preserve">       NURSING &amp; HEALTH ADMINISTRATION</t>
  </si>
  <si>
    <t xml:space="preserve">       NURSING SYSTEMS &amp; POPULATION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</si>
</sst>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5"/>
      <name val="Arial"/>
      <family val="0"/>
    </font>
    <font>
      <sz val="10"/>
      <color indexed="55"/>
      <name val="Arial"/>
      <family val="0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23" applyFont="1" applyFill="1" applyAlignment="1">
      <alignment/>
    </xf>
    <xf numFmtId="0" fontId="1" fillId="0" borderId="0" xfId="23" applyFont="1" applyFill="1" applyAlignment="1">
      <alignment horizontal="right"/>
    </xf>
    <xf numFmtId="0" fontId="1" fillId="0" borderId="0" xfId="23" applyFont="1" applyFill="1" applyAlignment="1">
      <alignment horizontal="right"/>
    </xf>
    <xf numFmtId="0" fontId="3" fillId="0" borderId="0" xfId="23" applyFont="1" applyFill="1" applyAlignment="1">
      <alignment/>
    </xf>
    <xf numFmtId="0" fontId="3" fillId="0" borderId="0" xfId="23" applyFont="1" applyFill="1" applyAlignment="1">
      <alignment horizontal="right"/>
    </xf>
    <xf numFmtId="0" fontId="4" fillId="0" borderId="0" xfId="23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23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23" applyFont="1" applyFill="1" applyAlignment="1" applyProtection="1">
      <alignment/>
      <protection locked="0"/>
    </xf>
    <xf numFmtId="0" fontId="1" fillId="0" borderId="0" xfId="23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 horizontal="right"/>
    </xf>
    <xf numFmtId="0" fontId="3" fillId="0" borderId="0" xfId="23" applyFont="1" applyFill="1" applyAlignment="1">
      <alignment/>
    </xf>
    <xf numFmtId="0" fontId="3" fillId="0" borderId="0" xfId="23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horizontal="center"/>
    </xf>
    <xf numFmtId="0" fontId="1" fillId="0" borderId="0" xfId="23" applyFont="1" applyFill="1" applyAlignment="1">
      <alignment horizontal="center"/>
    </xf>
    <xf numFmtId="0" fontId="1" fillId="0" borderId="2" xfId="23" applyFont="1" applyFill="1" applyBorder="1" applyAlignment="1">
      <alignment horizontal="center"/>
    </xf>
    <xf numFmtId="0" fontId="1" fillId="0" borderId="2" xfId="23" applyFont="1" applyFill="1" applyBorder="1" applyAlignment="1">
      <alignment horizontal="right"/>
    </xf>
    <xf numFmtId="0" fontId="1" fillId="0" borderId="2" xfId="23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Q344"/>
  <sheetViews>
    <sheetView tabSelected="1" showOutlineSymbols="0" workbookViewId="0" topLeftCell="A1">
      <selection activeCell="A1" sqref="A1:U1"/>
    </sheetView>
  </sheetViews>
  <sheetFormatPr defaultColWidth="9.140625" defaultRowHeight="12.75"/>
  <cols>
    <col min="1" max="1" width="40.00390625" style="1" customWidth="1"/>
    <col min="2" max="2" width="5.8515625" style="1" customWidth="1"/>
    <col min="3" max="3" width="6.7109375" style="1" customWidth="1"/>
    <col min="4" max="4" width="0.9921875" style="1" customWidth="1"/>
    <col min="5" max="6" width="5.8515625" style="1" customWidth="1"/>
    <col min="7" max="7" width="0.85546875" style="1" customWidth="1"/>
    <col min="8" max="8" width="5.8515625" style="1" customWidth="1"/>
    <col min="9" max="9" width="6.140625" style="1" customWidth="1"/>
    <col min="10" max="10" width="0.85546875" style="1" customWidth="1"/>
    <col min="11" max="12" width="5.8515625" style="1" customWidth="1"/>
    <col min="13" max="13" width="0.85546875" style="1" customWidth="1"/>
    <col min="14" max="14" width="6.7109375" style="1" customWidth="1"/>
    <col min="15" max="15" width="5.8515625" style="1" customWidth="1"/>
    <col min="16" max="16" width="0.71875" style="1" customWidth="1"/>
    <col min="17" max="17" width="6.00390625" style="1" customWidth="1"/>
    <col min="18" max="18" width="6.28125" style="1" customWidth="1"/>
    <col min="19" max="19" width="0.85546875" style="1" customWidth="1"/>
    <col min="20" max="20" width="5.8515625" style="5" customWidth="1"/>
    <col min="21" max="21" width="6.00390625" style="5" customWidth="1"/>
    <col min="22" max="67" width="9.140625" style="1" customWidth="1"/>
    <col min="68" max="68" width="37.421875" style="1" customWidth="1"/>
    <col min="69" max="71" width="9.140625" style="1" customWidth="1"/>
    <col min="72" max="89" width="0" style="1" hidden="1" customWidth="1"/>
    <col min="90" max="90" width="147.140625" style="1" customWidth="1"/>
    <col min="91" max="94" width="0" style="1" hidden="1" customWidth="1"/>
    <col min="95" max="95" width="253.421875" style="1" customWidth="1"/>
    <col min="96" max="96" width="0" style="1" hidden="1" customWidth="1"/>
    <col min="97" max="97" width="217.421875" style="1" customWidth="1"/>
    <col min="98" max="101" width="0" style="1" hidden="1" customWidth="1"/>
    <col min="102" max="102" width="9.140625" style="1" customWidth="1"/>
    <col min="103" max="103" width="217.140625" style="1" customWidth="1"/>
    <col min="104" max="105" width="0" style="1" hidden="1" customWidth="1"/>
    <col min="106" max="106" width="177.140625" style="1" customWidth="1"/>
    <col min="107" max="107" width="10.140625" style="1" customWidth="1"/>
    <col min="108" max="108" width="237.140625" style="1" customWidth="1"/>
    <col min="109" max="110" width="9.140625" style="1" customWidth="1"/>
    <col min="111" max="111" width="0" style="1" hidden="1" customWidth="1"/>
    <col min="112" max="134" width="9.140625" style="1" customWidth="1"/>
    <col min="135" max="135" width="37.421875" style="1" customWidth="1"/>
    <col min="136" max="141" width="9.140625" style="1" customWidth="1"/>
    <col min="142" max="142" width="1.421875" style="1" customWidth="1"/>
    <col min="143" max="147" width="9.140625" style="1" customWidth="1"/>
    <col min="148" max="148" width="37.421875" style="1" customWidth="1"/>
    <col min="149" max="172" width="9.140625" style="1" customWidth="1"/>
    <col min="173" max="173" width="0" style="1" hidden="1" customWidth="1"/>
    <col min="174" max="174" width="9.140625" style="1" customWidth="1"/>
    <col min="175" max="175" width="37.421875" style="1" customWidth="1"/>
    <col min="176" max="181" width="9.140625" style="1" customWidth="1"/>
    <col min="182" max="182" width="1.421875" style="1" customWidth="1"/>
    <col min="183" max="186" width="9.140625" style="1" customWidth="1"/>
    <col min="187" max="187" width="37.8515625" style="1" customWidth="1"/>
    <col min="188" max="188" width="37.421875" style="1" customWidth="1"/>
    <col min="189" max="209" width="9.140625" style="1" customWidth="1"/>
    <col min="210" max="210" width="42.00390625" style="1" customWidth="1"/>
    <col min="211" max="214" width="9.140625" style="1" customWidth="1"/>
    <col min="215" max="215" width="37.421875" style="1" customWidth="1"/>
    <col min="216" max="216" width="109.421875" style="1" customWidth="1"/>
    <col min="217" max="217" width="4.28125" style="1" customWidth="1"/>
    <col min="218" max="218" width="10.421875" style="1" customWidth="1"/>
    <col min="219" max="221" width="9.140625" style="1" customWidth="1"/>
    <col min="222" max="222" width="1.421875" style="1" customWidth="1"/>
    <col min="223" max="224" width="9.140625" style="1" customWidth="1"/>
    <col min="225" max="225" width="8.28125" style="1" customWidth="1"/>
    <col min="226" max="226" width="9.140625" style="1" customWidth="1"/>
    <col min="227" max="227" width="37.57421875" style="1" customWidth="1"/>
    <col min="228" max="228" width="37.421875" style="1" customWidth="1"/>
    <col min="229" max="229" width="9.00390625" style="1" customWidth="1"/>
    <col min="230" max="231" width="9.140625" style="1" customWidth="1"/>
    <col min="232" max="236" width="0" style="1" hidden="1" customWidth="1"/>
    <col min="237" max="237" width="38.421875" style="1" customWidth="1"/>
    <col min="238" max="238" width="0" style="1" hidden="1" customWidth="1"/>
    <col min="239" max="239" width="10.7109375" style="1" customWidth="1"/>
    <col min="240" max="245" width="0" style="1" hidden="1" customWidth="1"/>
    <col min="246" max="246" width="42.00390625" style="1" customWidth="1"/>
    <col min="247" max="247" width="38.140625" style="1" customWidth="1"/>
    <col min="248" max="248" width="42.57421875" style="1" customWidth="1"/>
    <col min="249" max="249" width="15.00390625" style="1" customWidth="1"/>
    <col min="250" max="250" width="0" style="1" hidden="1" customWidth="1"/>
    <col min="251" max="16384" width="21.7109375" style="1" customWidth="1"/>
  </cols>
  <sheetData>
    <row r="1" spans="1:21" ht="12.7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35" t="s">
        <v>125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5" t="s">
        <v>96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5" spans="1:251" ht="12.75">
      <c r="A5" s="6"/>
      <c r="B5" s="36" t="s">
        <v>107</v>
      </c>
      <c r="C5" s="36"/>
      <c r="D5" s="7"/>
      <c r="E5" s="7"/>
      <c r="F5" s="7"/>
      <c r="G5" s="7"/>
      <c r="H5" s="36" t="s">
        <v>110</v>
      </c>
      <c r="I5" s="36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8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12.75">
      <c r="A6" s="6" t="s">
        <v>0</v>
      </c>
      <c r="B6" s="37" t="s">
        <v>108</v>
      </c>
      <c r="C6" s="37"/>
      <c r="D6" s="7"/>
      <c r="E6" s="37" t="s">
        <v>109</v>
      </c>
      <c r="F6" s="37"/>
      <c r="G6" s="7"/>
      <c r="H6" s="37" t="s">
        <v>111</v>
      </c>
      <c r="I6" s="37"/>
      <c r="J6" s="7"/>
      <c r="K6" s="37" t="s">
        <v>112</v>
      </c>
      <c r="L6" s="37"/>
      <c r="M6" s="7"/>
      <c r="N6" s="38" t="s">
        <v>113</v>
      </c>
      <c r="O6" s="38"/>
      <c r="P6" s="7"/>
      <c r="Q6" s="37" t="s">
        <v>114</v>
      </c>
      <c r="R6" s="37"/>
      <c r="S6" s="7"/>
      <c r="T6" s="39" t="s">
        <v>115</v>
      </c>
      <c r="U6" s="3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2.75">
      <c r="A7" s="6"/>
      <c r="B7" s="7" t="s">
        <v>40</v>
      </c>
      <c r="C7" s="7" t="s">
        <v>43</v>
      </c>
      <c r="D7" s="7"/>
      <c r="E7" s="7" t="s">
        <v>40</v>
      </c>
      <c r="F7" s="7" t="s">
        <v>44</v>
      </c>
      <c r="G7" s="7"/>
      <c r="H7" s="7" t="s">
        <v>45</v>
      </c>
      <c r="I7" s="7" t="s">
        <v>43</v>
      </c>
      <c r="J7" s="7"/>
      <c r="K7" s="7" t="s">
        <v>40</v>
      </c>
      <c r="L7" s="7" t="s">
        <v>44</v>
      </c>
      <c r="M7" s="7"/>
      <c r="N7" s="7" t="s">
        <v>45</v>
      </c>
      <c r="O7" s="7" t="s">
        <v>44</v>
      </c>
      <c r="P7" s="7"/>
      <c r="Q7" s="7" t="s">
        <v>45</v>
      </c>
      <c r="R7" s="7" t="s">
        <v>44</v>
      </c>
      <c r="S7" s="7"/>
      <c r="T7" s="8" t="s">
        <v>40</v>
      </c>
      <c r="U7" s="8" t="s">
        <v>44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ht="12.75">
      <c r="A8" s="6" t="s">
        <v>1</v>
      </c>
    </row>
    <row r="9" ht="12.75">
      <c r="A9" s="1" t="s">
        <v>2</v>
      </c>
    </row>
    <row r="10" spans="1:21" ht="12.75">
      <c r="A10" s="1" t="s">
        <v>106</v>
      </c>
      <c r="B10" s="3">
        <v>0</v>
      </c>
      <c r="C10" s="2">
        <v>0</v>
      </c>
      <c r="D10" s="2"/>
      <c r="E10" s="3">
        <v>0</v>
      </c>
      <c r="F10" s="2">
        <v>0</v>
      </c>
      <c r="G10" s="2"/>
      <c r="H10" s="2">
        <v>0</v>
      </c>
      <c r="I10" s="2">
        <v>0</v>
      </c>
      <c r="J10" s="2"/>
      <c r="K10" s="3">
        <v>0</v>
      </c>
      <c r="L10" s="2">
        <v>0</v>
      </c>
      <c r="M10" s="2"/>
      <c r="N10" s="2">
        <v>0</v>
      </c>
      <c r="O10" s="2">
        <v>0</v>
      </c>
      <c r="P10" s="2"/>
      <c r="Q10" s="2">
        <v>7</v>
      </c>
      <c r="R10" s="2">
        <v>10</v>
      </c>
      <c r="S10" s="2"/>
      <c r="T10" s="4">
        <f>+Q10+N10+K10+H10+E10+B10</f>
        <v>7</v>
      </c>
      <c r="U10" s="4">
        <f>+R10+O10+L10+I10+F10+C10</f>
        <v>10</v>
      </c>
    </row>
    <row r="11" spans="2:21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"/>
      <c r="U11" s="4"/>
    </row>
    <row r="12" spans="1:21" ht="12.75">
      <c r="A12" s="6" t="s">
        <v>59</v>
      </c>
      <c r="B12" s="7">
        <v>0</v>
      </c>
      <c r="C12" s="7">
        <v>0</v>
      </c>
      <c r="D12" s="7"/>
      <c r="E12" s="7">
        <v>0</v>
      </c>
      <c r="F12" s="7">
        <v>0</v>
      </c>
      <c r="G12" s="7"/>
      <c r="H12" s="7">
        <v>0</v>
      </c>
      <c r="I12" s="7">
        <v>0</v>
      </c>
      <c r="J12" s="7"/>
      <c r="K12" s="7">
        <v>0</v>
      </c>
      <c r="L12" s="7">
        <v>0</v>
      </c>
      <c r="M12" s="7"/>
      <c r="N12" s="7">
        <v>0</v>
      </c>
      <c r="O12" s="7">
        <v>0</v>
      </c>
      <c r="P12" s="7"/>
      <c r="Q12" s="7">
        <v>7</v>
      </c>
      <c r="R12" s="7">
        <v>10</v>
      </c>
      <c r="S12" s="7"/>
      <c r="T12" s="4">
        <f>+Q12+N12+K12+H12+E12+B12</f>
        <v>7</v>
      </c>
      <c r="U12" s="4">
        <f>+R12+O12+L12+I12+F12+C12</f>
        <v>10</v>
      </c>
    </row>
    <row r="13" spans="1:21" ht="12.7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"/>
      <c r="U13" s="4"/>
    </row>
    <row r="14" spans="1:21" ht="12.7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"/>
      <c r="U14" s="4"/>
    </row>
    <row r="15" spans="1:21" s="21" customFormat="1" ht="12.75">
      <c r="A15" s="18" t="s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0"/>
    </row>
    <row r="16" spans="1:21" s="21" customFormat="1" ht="12.75">
      <c r="A16" s="24" t="s">
        <v>89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20"/>
    </row>
    <row r="17" spans="1:21" s="24" customFormat="1" ht="12.75">
      <c r="A17" s="21" t="s">
        <v>34</v>
      </c>
      <c r="B17" s="25">
        <v>3</v>
      </c>
      <c r="C17" s="22">
        <v>0</v>
      </c>
      <c r="D17" s="22" t="s">
        <v>38</v>
      </c>
      <c r="E17" s="22">
        <v>0</v>
      </c>
      <c r="F17" s="22">
        <v>0</v>
      </c>
      <c r="G17" s="22"/>
      <c r="H17" s="22">
        <v>0</v>
      </c>
      <c r="I17" s="22">
        <v>0</v>
      </c>
      <c r="J17" s="22"/>
      <c r="K17" s="22">
        <v>0</v>
      </c>
      <c r="L17" s="22">
        <v>0</v>
      </c>
      <c r="M17" s="22"/>
      <c r="N17" s="22">
        <v>0</v>
      </c>
      <c r="O17" s="22">
        <v>0</v>
      </c>
      <c r="P17" s="22"/>
      <c r="Q17" s="25">
        <v>0</v>
      </c>
      <c r="R17" s="25">
        <v>1</v>
      </c>
      <c r="S17" s="22"/>
      <c r="T17" s="23">
        <f>+Q17+N17+K17+H17+E17+B17</f>
        <v>3</v>
      </c>
      <c r="U17" s="23">
        <f>+R17+O17+L17+I17+F17+C17</f>
        <v>1</v>
      </c>
    </row>
    <row r="18" spans="1:21" s="21" customFormat="1" ht="12.75">
      <c r="A18" s="24" t="s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20"/>
    </row>
    <row r="19" spans="1:21" s="24" customFormat="1" ht="12.75">
      <c r="A19" s="21" t="s">
        <v>4</v>
      </c>
      <c r="B19" s="25">
        <v>0</v>
      </c>
      <c r="C19" s="22">
        <v>0</v>
      </c>
      <c r="D19" s="22"/>
      <c r="E19" s="25">
        <v>0</v>
      </c>
      <c r="F19" s="22">
        <v>0</v>
      </c>
      <c r="G19" s="22"/>
      <c r="H19" s="22">
        <v>0</v>
      </c>
      <c r="I19" s="22">
        <v>0</v>
      </c>
      <c r="J19" s="22"/>
      <c r="K19" s="22">
        <v>0</v>
      </c>
      <c r="L19" s="22">
        <v>0</v>
      </c>
      <c r="M19" s="22"/>
      <c r="N19" s="22">
        <v>0</v>
      </c>
      <c r="O19" s="22">
        <v>0</v>
      </c>
      <c r="P19" s="22"/>
      <c r="Q19" s="25">
        <v>4</v>
      </c>
      <c r="R19" s="25">
        <v>0</v>
      </c>
      <c r="S19" s="22"/>
      <c r="T19" s="23">
        <f>+Q19+N19+K19+H19+E19+B19</f>
        <v>4</v>
      </c>
      <c r="U19" s="23">
        <f>+R19+O19+L19+I19+F19+C19</f>
        <v>0</v>
      </c>
    </row>
    <row r="20" spans="1:21" s="21" customFormat="1" ht="12.75">
      <c r="A20" s="24" t="s">
        <v>94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20"/>
    </row>
    <row r="21" spans="1:21" s="24" customFormat="1" ht="12.75">
      <c r="A21" s="21" t="s">
        <v>7</v>
      </c>
      <c r="B21" s="25">
        <v>0</v>
      </c>
      <c r="C21" s="22">
        <v>0</v>
      </c>
      <c r="D21" s="22"/>
      <c r="E21" s="25">
        <v>0</v>
      </c>
      <c r="F21" s="22">
        <v>0</v>
      </c>
      <c r="G21" s="22"/>
      <c r="H21" s="22">
        <v>0</v>
      </c>
      <c r="I21" s="22">
        <v>0</v>
      </c>
      <c r="J21" s="22"/>
      <c r="K21" s="22">
        <v>0</v>
      </c>
      <c r="L21" s="22">
        <v>0</v>
      </c>
      <c r="M21" s="22"/>
      <c r="N21" s="22">
        <v>0</v>
      </c>
      <c r="O21" s="22">
        <v>1</v>
      </c>
      <c r="P21" s="22"/>
      <c r="Q21" s="25">
        <v>0</v>
      </c>
      <c r="R21" s="25">
        <v>4</v>
      </c>
      <c r="S21" s="22"/>
      <c r="T21" s="23">
        <f>+Q21+N21+K21+H21+E21+B21</f>
        <v>0</v>
      </c>
      <c r="U21" s="23">
        <f>+R21+O21+L21+I21+F21+C21</f>
        <v>5</v>
      </c>
    </row>
    <row r="22" spans="1:21" s="21" customFormat="1" ht="12.75">
      <c r="A22" s="24" t="s">
        <v>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20"/>
    </row>
    <row r="23" spans="1:21" s="24" customFormat="1" ht="12.75">
      <c r="A23" s="21" t="s">
        <v>4</v>
      </c>
      <c r="B23" s="25">
        <v>1</v>
      </c>
      <c r="C23" s="25">
        <v>2</v>
      </c>
      <c r="D23" s="22"/>
      <c r="E23" s="22">
        <v>0</v>
      </c>
      <c r="F23" s="25">
        <v>0</v>
      </c>
      <c r="G23" s="22"/>
      <c r="H23" s="22">
        <v>0</v>
      </c>
      <c r="I23" s="22">
        <v>0</v>
      </c>
      <c r="J23" s="22"/>
      <c r="K23" s="25">
        <v>0</v>
      </c>
      <c r="L23" s="25">
        <v>0</v>
      </c>
      <c r="M23" s="22"/>
      <c r="N23" s="22">
        <v>0</v>
      </c>
      <c r="O23" s="22">
        <v>0</v>
      </c>
      <c r="P23" s="22"/>
      <c r="Q23" s="25">
        <v>1</v>
      </c>
      <c r="R23" s="22">
        <v>4</v>
      </c>
      <c r="S23" s="22"/>
      <c r="T23" s="23">
        <f>+Q23+N23+K23+H23+E23+B23</f>
        <v>2</v>
      </c>
      <c r="U23" s="23">
        <f>+R23+O23+L23+I23+F23+C23</f>
        <v>6</v>
      </c>
    </row>
    <row r="24" spans="1:21" s="21" customFormat="1" ht="12.75">
      <c r="A24" s="24" t="s">
        <v>34</v>
      </c>
      <c r="B24" s="26">
        <v>0</v>
      </c>
      <c r="C24" s="19">
        <v>0</v>
      </c>
      <c r="D24" s="19" t="s">
        <v>38</v>
      </c>
      <c r="E24" s="19">
        <v>0</v>
      </c>
      <c r="F24" s="19">
        <v>0</v>
      </c>
      <c r="G24" s="19"/>
      <c r="H24" s="19">
        <v>0</v>
      </c>
      <c r="I24" s="19">
        <v>0</v>
      </c>
      <c r="J24" s="19"/>
      <c r="K24" s="19">
        <v>0</v>
      </c>
      <c r="L24" s="19">
        <v>0</v>
      </c>
      <c r="M24" s="19"/>
      <c r="N24" s="19">
        <v>0</v>
      </c>
      <c r="O24" s="19">
        <v>0</v>
      </c>
      <c r="P24" s="19"/>
      <c r="Q24" s="26">
        <v>2</v>
      </c>
      <c r="R24" s="26">
        <v>0</v>
      </c>
      <c r="S24" s="19"/>
      <c r="T24" s="20">
        <f>+Q24+N24+K24+H24+E24+B24</f>
        <v>2</v>
      </c>
      <c r="U24" s="20">
        <f>+R24+O24+L24+I24+F24+C24</f>
        <v>0</v>
      </c>
    </row>
    <row r="25" spans="1:21" s="24" customFormat="1" ht="12.75">
      <c r="A25" s="27" t="s">
        <v>63</v>
      </c>
      <c r="B25" s="28">
        <f>+SUM(B23:B24)</f>
        <v>1</v>
      </c>
      <c r="C25" s="28">
        <f>+SUM(C23:C24)</f>
        <v>2</v>
      </c>
      <c r="D25" s="28"/>
      <c r="E25" s="28">
        <f>+SUM(E23:E24)</f>
        <v>0</v>
      </c>
      <c r="F25" s="28">
        <f>+SUM(F23:F24)</f>
        <v>0</v>
      </c>
      <c r="G25" s="28"/>
      <c r="H25" s="28">
        <f>+SUM(H23:H24)</f>
        <v>0</v>
      </c>
      <c r="I25" s="28">
        <f>+SUM(I23:I24)</f>
        <v>0</v>
      </c>
      <c r="J25" s="28"/>
      <c r="K25" s="28">
        <f>+SUM(K23:K24)</f>
        <v>0</v>
      </c>
      <c r="L25" s="28">
        <f>+SUM(L23:L24)</f>
        <v>0</v>
      </c>
      <c r="M25" s="28"/>
      <c r="N25" s="28">
        <f>+SUM(N23:N24)</f>
        <v>0</v>
      </c>
      <c r="O25" s="28">
        <f>+SUM(O23:O24)</f>
        <v>0</v>
      </c>
      <c r="P25" s="28"/>
      <c r="Q25" s="28">
        <f>+SUM(Q23:Q24)</f>
        <v>3</v>
      </c>
      <c r="R25" s="28">
        <f>+SUM(R23:R24)</f>
        <v>4</v>
      </c>
      <c r="S25" s="28"/>
      <c r="T25" s="28">
        <f>+SUM(T23:T24)</f>
        <v>4</v>
      </c>
      <c r="U25" s="28">
        <f>+SUM(U23:U24)</f>
        <v>6</v>
      </c>
    </row>
    <row r="26" spans="1:21" s="21" customFormat="1" ht="12.75">
      <c r="A26" s="24" t="s">
        <v>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0"/>
    </row>
    <row r="27" spans="1:21" s="24" customFormat="1" ht="12.75">
      <c r="A27" s="21" t="s">
        <v>4</v>
      </c>
      <c r="B27" s="25">
        <v>1</v>
      </c>
      <c r="C27" s="25">
        <v>0</v>
      </c>
      <c r="D27" s="22"/>
      <c r="E27" s="22">
        <v>0</v>
      </c>
      <c r="F27" s="25">
        <v>0</v>
      </c>
      <c r="G27" s="22"/>
      <c r="H27" s="22">
        <v>0</v>
      </c>
      <c r="I27" s="22">
        <v>0</v>
      </c>
      <c r="J27" s="22"/>
      <c r="K27" s="25">
        <v>0</v>
      </c>
      <c r="L27" s="25">
        <v>0</v>
      </c>
      <c r="M27" s="22"/>
      <c r="N27" s="22">
        <v>0</v>
      </c>
      <c r="O27" s="22">
        <v>0</v>
      </c>
      <c r="P27" s="22"/>
      <c r="Q27" s="22">
        <v>3</v>
      </c>
      <c r="R27" s="25">
        <v>1</v>
      </c>
      <c r="S27" s="22"/>
      <c r="T27" s="23">
        <f>+Q27+N27+K27+H27+E27+B27</f>
        <v>4</v>
      </c>
      <c r="U27" s="23">
        <f>+R27+O27+L27+I27+F27+C27</f>
        <v>1</v>
      </c>
    </row>
    <row r="28" spans="1:21" s="21" customFormat="1" ht="12.75">
      <c r="A28" s="24" t="s">
        <v>80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20"/>
    </row>
    <row r="29" spans="1:21" s="24" customFormat="1" ht="12.75">
      <c r="A29" s="21" t="s">
        <v>7</v>
      </c>
      <c r="B29" s="25">
        <v>1</v>
      </c>
      <c r="C29" s="25">
        <v>0</v>
      </c>
      <c r="D29" s="22"/>
      <c r="E29" s="25">
        <v>0</v>
      </c>
      <c r="F29" s="25">
        <v>0</v>
      </c>
      <c r="G29" s="22"/>
      <c r="H29" s="22">
        <v>0</v>
      </c>
      <c r="I29" s="22">
        <v>0</v>
      </c>
      <c r="J29" s="22"/>
      <c r="K29" s="25">
        <v>0</v>
      </c>
      <c r="L29" s="25">
        <v>0</v>
      </c>
      <c r="M29" s="22"/>
      <c r="N29" s="22">
        <v>0</v>
      </c>
      <c r="O29" s="22">
        <v>0</v>
      </c>
      <c r="P29" s="22"/>
      <c r="Q29" s="25">
        <v>0</v>
      </c>
      <c r="R29" s="25">
        <v>4</v>
      </c>
      <c r="S29" s="22"/>
      <c r="T29" s="23">
        <f>+Q29+N29+K29+H29+E29+B29</f>
        <v>1</v>
      </c>
      <c r="U29" s="23">
        <f>+R29+O29+L29+I29+F29+C29</f>
        <v>4</v>
      </c>
    </row>
    <row r="30" spans="1:21" s="21" customFormat="1" ht="12.75">
      <c r="A30" s="24" t="s">
        <v>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 t="s">
        <v>38</v>
      </c>
      <c r="R30" s="19"/>
      <c r="S30" s="19"/>
      <c r="T30" s="20"/>
      <c r="U30" s="20"/>
    </row>
    <row r="31" spans="1:21" s="24" customFormat="1" ht="12.75">
      <c r="A31" s="21" t="s">
        <v>4</v>
      </c>
      <c r="B31" s="22">
        <v>0</v>
      </c>
      <c r="C31" s="22">
        <v>0</v>
      </c>
      <c r="D31" s="22"/>
      <c r="E31" s="22">
        <v>0</v>
      </c>
      <c r="F31" s="25">
        <v>0</v>
      </c>
      <c r="G31" s="22"/>
      <c r="H31" s="22">
        <v>0</v>
      </c>
      <c r="I31" s="22">
        <v>0</v>
      </c>
      <c r="J31" s="22"/>
      <c r="K31" s="22">
        <v>0</v>
      </c>
      <c r="L31" s="25">
        <v>0</v>
      </c>
      <c r="M31" s="22"/>
      <c r="N31" s="22">
        <v>0</v>
      </c>
      <c r="O31" s="22">
        <v>0</v>
      </c>
      <c r="P31" s="22"/>
      <c r="Q31" s="25">
        <v>7</v>
      </c>
      <c r="R31" s="22">
        <v>4</v>
      </c>
      <c r="S31" s="22"/>
      <c r="T31" s="23">
        <f>+Q31+N31+K31+H31+E31+B31</f>
        <v>7</v>
      </c>
      <c r="U31" s="23">
        <f>+R31+O31+L31+I31+F31+C31</f>
        <v>4</v>
      </c>
    </row>
    <row r="32" spans="1:21" s="21" customFormat="1" ht="12.75">
      <c r="A32" s="24" t="s">
        <v>90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 t="s">
        <v>38</v>
      </c>
      <c r="M32" s="19"/>
      <c r="N32" s="19"/>
      <c r="O32" s="19"/>
      <c r="P32" s="19"/>
      <c r="Q32" s="19" t="s">
        <v>38</v>
      </c>
      <c r="R32" s="19"/>
      <c r="S32" s="19"/>
      <c r="T32" s="20"/>
      <c r="U32" s="20"/>
    </row>
    <row r="33" spans="1:21" s="24" customFormat="1" ht="12.75">
      <c r="A33" s="21" t="s">
        <v>4</v>
      </c>
      <c r="B33" s="22">
        <v>0</v>
      </c>
      <c r="C33" s="25">
        <v>0</v>
      </c>
      <c r="D33" s="22"/>
      <c r="E33" s="22">
        <v>0</v>
      </c>
      <c r="F33" s="25">
        <v>0</v>
      </c>
      <c r="G33" s="22"/>
      <c r="H33" s="22">
        <v>0</v>
      </c>
      <c r="I33" s="22">
        <v>0</v>
      </c>
      <c r="J33" s="22"/>
      <c r="K33" s="22">
        <v>0</v>
      </c>
      <c r="L33" s="22">
        <v>0</v>
      </c>
      <c r="M33" s="22"/>
      <c r="N33" s="22">
        <v>0</v>
      </c>
      <c r="O33" s="22">
        <v>0</v>
      </c>
      <c r="P33" s="22"/>
      <c r="Q33" s="22">
        <v>4</v>
      </c>
      <c r="R33" s="25">
        <v>1</v>
      </c>
      <c r="S33" s="22"/>
      <c r="T33" s="23">
        <f>+Q33+N33+K33+H33+E33+B33</f>
        <v>4</v>
      </c>
      <c r="U33" s="23">
        <f>+R33+O33+L33+I33+F33+C33</f>
        <v>1</v>
      </c>
    </row>
    <row r="34" spans="1:21" s="21" customFormat="1" ht="12.75">
      <c r="A34" s="24" t="s">
        <v>10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 t="s">
        <v>38</v>
      </c>
      <c r="M34" s="19"/>
      <c r="N34" s="19"/>
      <c r="O34" s="19"/>
      <c r="P34" s="19"/>
      <c r="Q34" s="19" t="s">
        <v>38</v>
      </c>
      <c r="R34" s="19"/>
      <c r="S34" s="19"/>
      <c r="T34" s="20"/>
      <c r="U34" s="20"/>
    </row>
    <row r="35" spans="1:21" s="24" customFormat="1" ht="12.75">
      <c r="A35" s="21" t="s">
        <v>7</v>
      </c>
      <c r="B35" s="22">
        <v>0</v>
      </c>
      <c r="C35" s="25">
        <v>0</v>
      </c>
      <c r="D35" s="22"/>
      <c r="E35" s="22">
        <v>0</v>
      </c>
      <c r="F35" s="25">
        <v>1</v>
      </c>
      <c r="G35" s="22"/>
      <c r="H35" s="22">
        <v>0</v>
      </c>
      <c r="I35" s="22">
        <v>0</v>
      </c>
      <c r="J35" s="22"/>
      <c r="K35" s="22">
        <v>0</v>
      </c>
      <c r="L35" s="22">
        <v>0</v>
      </c>
      <c r="M35" s="22"/>
      <c r="N35" s="22">
        <v>0</v>
      </c>
      <c r="O35" s="22">
        <v>0</v>
      </c>
      <c r="P35" s="22"/>
      <c r="Q35" s="22">
        <v>5</v>
      </c>
      <c r="R35" s="22">
        <v>12</v>
      </c>
      <c r="S35" s="22"/>
      <c r="T35" s="23">
        <f>+Q35+N35+K35+H35+E35+B35</f>
        <v>5</v>
      </c>
      <c r="U35" s="23">
        <f>+R35+O35+L35+I35+F35+C35</f>
        <v>13</v>
      </c>
    </row>
    <row r="36" spans="1:21" s="21" customFormat="1" ht="12.75">
      <c r="A36" s="24" t="s">
        <v>64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 t="s">
        <v>38</v>
      </c>
      <c r="M36" s="19"/>
      <c r="N36" s="19"/>
      <c r="O36" s="19"/>
      <c r="P36" s="19"/>
      <c r="Q36" s="19" t="s">
        <v>38</v>
      </c>
      <c r="R36" s="19"/>
      <c r="S36" s="19"/>
      <c r="T36" s="20"/>
      <c r="U36" s="20"/>
    </row>
    <row r="37" spans="1:21" s="24" customFormat="1" ht="12.75">
      <c r="A37" s="21" t="s">
        <v>7</v>
      </c>
      <c r="B37" s="22">
        <v>0</v>
      </c>
      <c r="C37" s="25">
        <v>0</v>
      </c>
      <c r="D37" s="22"/>
      <c r="E37" s="22">
        <v>0</v>
      </c>
      <c r="F37" s="25">
        <v>0</v>
      </c>
      <c r="G37" s="22"/>
      <c r="H37" s="22">
        <v>0</v>
      </c>
      <c r="I37" s="22">
        <v>0</v>
      </c>
      <c r="J37" s="22"/>
      <c r="K37" s="22">
        <v>0</v>
      </c>
      <c r="L37" s="25">
        <v>0</v>
      </c>
      <c r="M37" s="22"/>
      <c r="N37" s="22">
        <v>0</v>
      </c>
      <c r="O37" s="22">
        <v>0</v>
      </c>
      <c r="P37" s="22"/>
      <c r="Q37" s="25">
        <v>1</v>
      </c>
      <c r="R37" s="25">
        <v>2</v>
      </c>
      <c r="S37" s="22"/>
      <c r="T37" s="23">
        <f>+Q37+N37+K37+H37+E37+B37</f>
        <v>1</v>
      </c>
      <c r="U37" s="23">
        <f>+R37+O37+L37+I37+F37+C37</f>
        <v>2</v>
      </c>
    </row>
    <row r="38" spans="1:21" s="21" customFormat="1" ht="12.75">
      <c r="A38" s="24" t="s">
        <v>116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 t="s">
        <v>38</v>
      </c>
      <c r="M38" s="19"/>
      <c r="N38" s="19"/>
      <c r="O38" s="19"/>
      <c r="P38" s="19"/>
      <c r="Q38" s="19" t="s">
        <v>38</v>
      </c>
      <c r="R38" s="19"/>
      <c r="S38" s="19"/>
      <c r="T38" s="20"/>
      <c r="U38" s="20"/>
    </row>
    <row r="39" spans="1:21" s="24" customFormat="1" ht="12.75">
      <c r="A39" s="21" t="s">
        <v>7</v>
      </c>
      <c r="B39" s="22">
        <v>0</v>
      </c>
      <c r="C39" s="25">
        <v>0</v>
      </c>
      <c r="D39" s="22"/>
      <c r="E39" s="22">
        <v>0</v>
      </c>
      <c r="F39" s="25">
        <v>0</v>
      </c>
      <c r="G39" s="22"/>
      <c r="H39" s="22">
        <v>0</v>
      </c>
      <c r="I39" s="22">
        <v>0</v>
      </c>
      <c r="J39" s="22"/>
      <c r="K39" s="22">
        <v>0</v>
      </c>
      <c r="L39" s="25">
        <v>0</v>
      </c>
      <c r="M39" s="22"/>
      <c r="N39" s="22">
        <v>0</v>
      </c>
      <c r="O39" s="22">
        <v>0</v>
      </c>
      <c r="P39" s="22"/>
      <c r="Q39" s="25">
        <v>3</v>
      </c>
      <c r="R39" s="25">
        <v>2</v>
      </c>
      <c r="S39" s="22"/>
      <c r="T39" s="23">
        <f>+Q39+N39+K39+H39+E39+B39</f>
        <v>3</v>
      </c>
      <c r="U39" s="23">
        <f>+R39+O39+L39+I39+F39+C39</f>
        <v>2</v>
      </c>
    </row>
    <row r="40" spans="1:21" s="21" customFormat="1" ht="12.75">
      <c r="A40" s="24" t="s">
        <v>11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20"/>
    </row>
    <row r="41" spans="1:21" s="24" customFormat="1" ht="12.75">
      <c r="A41" s="21" t="s">
        <v>7</v>
      </c>
      <c r="B41" s="25">
        <v>0</v>
      </c>
      <c r="C41" s="25">
        <v>0</v>
      </c>
      <c r="D41" s="22"/>
      <c r="E41" s="25">
        <v>0</v>
      </c>
      <c r="F41" s="25">
        <v>1</v>
      </c>
      <c r="G41" s="22"/>
      <c r="H41" s="22">
        <v>0</v>
      </c>
      <c r="I41" s="22">
        <v>0</v>
      </c>
      <c r="J41" s="22"/>
      <c r="K41" s="22">
        <v>0</v>
      </c>
      <c r="L41" s="22">
        <v>1</v>
      </c>
      <c r="M41" s="22"/>
      <c r="N41" s="25">
        <v>0</v>
      </c>
      <c r="O41" s="22">
        <v>0</v>
      </c>
      <c r="P41" s="22"/>
      <c r="Q41" s="22">
        <v>6</v>
      </c>
      <c r="R41" s="22">
        <v>1</v>
      </c>
      <c r="S41" s="22"/>
      <c r="T41" s="23">
        <f>+Q41+N41+K41+H41+E41+B41</f>
        <v>6</v>
      </c>
      <c r="U41" s="23">
        <f>+R41+O41+L41+I41+F41+C41</f>
        <v>3</v>
      </c>
    </row>
    <row r="42" spans="1:21" s="21" customFormat="1" ht="12.75">
      <c r="A42" s="24" t="s">
        <v>47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U42" s="20"/>
    </row>
    <row r="43" spans="1:21" s="24" customFormat="1" ht="12.75">
      <c r="A43" s="21" t="s">
        <v>7</v>
      </c>
      <c r="B43" s="22">
        <v>0</v>
      </c>
      <c r="C43" s="25">
        <v>0</v>
      </c>
      <c r="D43" s="22"/>
      <c r="E43" s="22">
        <v>0</v>
      </c>
      <c r="F43" s="25">
        <v>0</v>
      </c>
      <c r="G43" s="22"/>
      <c r="H43" s="22">
        <v>0</v>
      </c>
      <c r="I43" s="22">
        <v>0</v>
      </c>
      <c r="J43" s="22"/>
      <c r="K43" s="22">
        <v>0</v>
      </c>
      <c r="L43" s="22">
        <v>0</v>
      </c>
      <c r="M43" s="22"/>
      <c r="N43" s="22">
        <v>0</v>
      </c>
      <c r="O43" s="22">
        <v>1</v>
      </c>
      <c r="P43" s="22"/>
      <c r="Q43" s="25">
        <v>0</v>
      </c>
      <c r="R43" s="22">
        <v>0</v>
      </c>
      <c r="S43" s="22"/>
      <c r="T43" s="23">
        <f>+Q43+N43+K43+H43+E43+B43</f>
        <v>0</v>
      </c>
      <c r="U43" s="23">
        <f>+R43+O43+L43+I43+F43+C43</f>
        <v>1</v>
      </c>
    </row>
    <row r="44" spans="1:21" s="21" customFormat="1" ht="12.75">
      <c r="A44" s="24" t="s">
        <v>70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20"/>
    </row>
    <row r="45" spans="1:21" s="24" customFormat="1" ht="12.75">
      <c r="A45" s="21" t="s">
        <v>7</v>
      </c>
      <c r="B45" s="22">
        <v>0</v>
      </c>
      <c r="C45" s="25">
        <v>0</v>
      </c>
      <c r="D45" s="22"/>
      <c r="E45" s="22">
        <v>0</v>
      </c>
      <c r="F45" s="25">
        <v>0</v>
      </c>
      <c r="G45" s="22"/>
      <c r="H45" s="22">
        <v>0</v>
      </c>
      <c r="I45" s="22">
        <v>0</v>
      </c>
      <c r="J45" s="22"/>
      <c r="K45" s="22">
        <v>0</v>
      </c>
      <c r="L45" s="22">
        <v>0</v>
      </c>
      <c r="M45" s="22"/>
      <c r="N45" s="22">
        <v>0</v>
      </c>
      <c r="O45" s="22">
        <v>0</v>
      </c>
      <c r="P45" s="22"/>
      <c r="Q45" s="25">
        <v>2</v>
      </c>
      <c r="R45" s="22">
        <v>1</v>
      </c>
      <c r="S45" s="22"/>
      <c r="T45" s="23">
        <f>+Q45+N45+K45+H45+E45+B45</f>
        <v>2</v>
      </c>
      <c r="U45" s="23">
        <f>+R45+O45+L45+I45+F45+C45</f>
        <v>1</v>
      </c>
    </row>
    <row r="46" spans="1:21" s="21" customFormat="1" ht="12.75">
      <c r="A46" s="24" t="s">
        <v>12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24" customFormat="1" ht="12.75">
      <c r="A47" s="21" t="s">
        <v>7</v>
      </c>
      <c r="B47" s="22">
        <v>0</v>
      </c>
      <c r="C47" s="22">
        <v>0</v>
      </c>
      <c r="D47" s="22"/>
      <c r="E47" s="25">
        <v>0</v>
      </c>
      <c r="F47" s="25">
        <v>1</v>
      </c>
      <c r="G47" s="22"/>
      <c r="H47" s="25">
        <v>0</v>
      </c>
      <c r="I47" s="22">
        <v>0</v>
      </c>
      <c r="J47" s="22"/>
      <c r="K47" s="22">
        <v>0</v>
      </c>
      <c r="L47" s="22">
        <v>0</v>
      </c>
      <c r="M47" s="22"/>
      <c r="N47" s="22">
        <v>0</v>
      </c>
      <c r="O47" s="22">
        <v>0</v>
      </c>
      <c r="P47" s="22"/>
      <c r="Q47" s="25">
        <v>3</v>
      </c>
      <c r="R47" s="25">
        <v>3</v>
      </c>
      <c r="S47" s="22"/>
      <c r="T47" s="23">
        <f>+Q47+N47+K47+H47+E47+B47</f>
        <v>3</v>
      </c>
      <c r="U47" s="23">
        <f>+R47+O47+L47+I47+F47+C47</f>
        <v>4</v>
      </c>
    </row>
    <row r="48" spans="1:21" s="21" customFormat="1" ht="12.75">
      <c r="A48" s="24" t="s">
        <v>62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20"/>
    </row>
    <row r="49" spans="1:21" s="24" customFormat="1" ht="12.75">
      <c r="A49" s="21" t="s">
        <v>4</v>
      </c>
      <c r="B49" s="25">
        <v>1</v>
      </c>
      <c r="C49" s="25">
        <v>2</v>
      </c>
      <c r="D49" s="22" t="s">
        <v>38</v>
      </c>
      <c r="E49" s="22">
        <v>0</v>
      </c>
      <c r="F49" s="22">
        <v>1</v>
      </c>
      <c r="G49" s="22"/>
      <c r="H49" s="22">
        <v>0</v>
      </c>
      <c r="I49" s="22">
        <v>0</v>
      </c>
      <c r="J49" s="22"/>
      <c r="K49" s="22">
        <v>0</v>
      </c>
      <c r="L49" s="25">
        <v>0</v>
      </c>
      <c r="M49" s="22"/>
      <c r="N49" s="22">
        <v>0</v>
      </c>
      <c r="O49" s="22">
        <v>1</v>
      </c>
      <c r="P49" s="22"/>
      <c r="Q49" s="25">
        <v>3</v>
      </c>
      <c r="R49" s="25">
        <v>0</v>
      </c>
      <c r="S49" s="22"/>
      <c r="T49" s="23">
        <f>+Q49+N49+K49+H49+E49+B49</f>
        <v>4</v>
      </c>
      <c r="U49" s="23">
        <f>+R49+O49+L49+I49+F49+C49</f>
        <v>4</v>
      </c>
    </row>
    <row r="50" spans="1:21" s="21" customFormat="1" ht="12.75">
      <c r="A50" s="24" t="s">
        <v>13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20"/>
    </row>
    <row r="51" spans="1:21" s="24" customFormat="1" ht="12.75">
      <c r="A51" s="21" t="s">
        <v>7</v>
      </c>
      <c r="B51" s="22">
        <v>0</v>
      </c>
      <c r="C51" s="25">
        <v>0</v>
      </c>
      <c r="D51" s="22"/>
      <c r="E51" s="25">
        <v>0</v>
      </c>
      <c r="F51" s="25">
        <v>0</v>
      </c>
      <c r="G51" s="22" t="s">
        <v>38</v>
      </c>
      <c r="H51" s="22">
        <v>0</v>
      </c>
      <c r="I51" s="22">
        <v>0</v>
      </c>
      <c r="J51" s="22"/>
      <c r="K51" s="22">
        <v>0</v>
      </c>
      <c r="L51" s="25">
        <v>0</v>
      </c>
      <c r="M51" s="22"/>
      <c r="N51" s="22">
        <v>0</v>
      </c>
      <c r="O51" s="22">
        <v>0</v>
      </c>
      <c r="P51" s="22"/>
      <c r="Q51" s="25">
        <v>0</v>
      </c>
      <c r="R51" s="25">
        <v>1</v>
      </c>
      <c r="S51" s="22"/>
      <c r="T51" s="23">
        <f>+Q51+N51+K51+H51+E51+B51</f>
        <v>0</v>
      </c>
      <c r="U51" s="23">
        <f>+R51+O51+L51+I51+F51+C51</f>
        <v>1</v>
      </c>
    </row>
    <row r="52" spans="1:21" s="21" customFormat="1" ht="12.75">
      <c r="A52" s="24" t="s">
        <v>81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  <c r="U52" s="20"/>
    </row>
    <row r="53" spans="1:21" s="24" customFormat="1" ht="12.75">
      <c r="A53" s="21" t="s">
        <v>4</v>
      </c>
      <c r="B53" s="25">
        <v>0</v>
      </c>
      <c r="C53" s="25">
        <v>1</v>
      </c>
      <c r="D53" s="22"/>
      <c r="E53" s="22">
        <v>0</v>
      </c>
      <c r="F53" s="25">
        <v>0</v>
      </c>
      <c r="G53" s="22"/>
      <c r="H53" s="22">
        <v>0</v>
      </c>
      <c r="I53" s="22">
        <v>0</v>
      </c>
      <c r="J53" s="22"/>
      <c r="K53" s="25">
        <v>0</v>
      </c>
      <c r="L53" s="25">
        <v>0</v>
      </c>
      <c r="M53" s="22"/>
      <c r="N53" s="22">
        <v>0</v>
      </c>
      <c r="O53" s="22">
        <v>0</v>
      </c>
      <c r="P53" s="22"/>
      <c r="Q53" s="25">
        <v>0</v>
      </c>
      <c r="R53" s="22">
        <v>0</v>
      </c>
      <c r="S53" s="22"/>
      <c r="T53" s="23">
        <f>+Q53+N53+K53+H53+E53+B53</f>
        <v>0</v>
      </c>
      <c r="U53" s="23">
        <f>+R53+O53+L53+I53+F53+C53</f>
        <v>1</v>
      </c>
    </row>
    <row r="54" spans="1:21" s="21" customFormat="1" ht="12.75">
      <c r="A54" s="24" t="s">
        <v>34</v>
      </c>
      <c r="B54" s="26">
        <v>2</v>
      </c>
      <c r="C54" s="19">
        <v>0</v>
      </c>
      <c r="D54" s="19" t="s">
        <v>38</v>
      </c>
      <c r="E54" s="19">
        <v>0</v>
      </c>
      <c r="F54" s="19">
        <v>0</v>
      </c>
      <c r="G54" s="19"/>
      <c r="H54" s="19">
        <v>0</v>
      </c>
      <c r="I54" s="19">
        <v>0</v>
      </c>
      <c r="J54" s="19"/>
      <c r="K54" s="19">
        <v>0</v>
      </c>
      <c r="L54" s="19">
        <v>0</v>
      </c>
      <c r="M54" s="19"/>
      <c r="N54" s="19">
        <v>0</v>
      </c>
      <c r="O54" s="19">
        <v>0</v>
      </c>
      <c r="P54" s="19"/>
      <c r="Q54" s="26">
        <v>0</v>
      </c>
      <c r="R54" s="26">
        <v>0</v>
      </c>
      <c r="S54" s="19"/>
      <c r="T54" s="20">
        <f>+Q54+N54+K54+H54+E54+B54</f>
        <v>2</v>
      </c>
      <c r="U54" s="20">
        <f>+R54+O54+L54+I54+F54+C54</f>
        <v>0</v>
      </c>
    </row>
    <row r="55" spans="1:21" s="24" customFormat="1" ht="12.75">
      <c r="A55" s="27" t="s">
        <v>126</v>
      </c>
      <c r="B55" s="28">
        <f>+SUM(B53:B54)</f>
        <v>2</v>
      </c>
      <c r="C55" s="28">
        <f>+SUM(C53:C54)</f>
        <v>1</v>
      </c>
      <c r="D55" s="28"/>
      <c r="E55" s="28">
        <f>+SUM(E53:E54)</f>
        <v>0</v>
      </c>
      <c r="F55" s="28">
        <f>+SUM(F53:F54)</f>
        <v>0</v>
      </c>
      <c r="G55" s="28"/>
      <c r="H55" s="28">
        <f>+SUM(H53:H54)</f>
        <v>0</v>
      </c>
      <c r="I55" s="28">
        <f>+SUM(I53:I54)</f>
        <v>0</v>
      </c>
      <c r="J55" s="28"/>
      <c r="K55" s="28">
        <f>+SUM(K53:K54)</f>
        <v>0</v>
      </c>
      <c r="L55" s="28">
        <f>+SUM(L53:L54)</f>
        <v>0</v>
      </c>
      <c r="M55" s="28"/>
      <c r="N55" s="28">
        <f>+SUM(N53:N54)</f>
        <v>0</v>
      </c>
      <c r="O55" s="28">
        <f>+SUM(O53:O54)</f>
        <v>0</v>
      </c>
      <c r="P55" s="28"/>
      <c r="Q55" s="28">
        <f>+SUM(Q53:Q54)</f>
        <v>0</v>
      </c>
      <c r="R55" s="28">
        <f>+SUM(R53:R54)</f>
        <v>0</v>
      </c>
      <c r="S55" s="28"/>
      <c r="T55" s="28">
        <f>+SUM(T53:T54)</f>
        <v>2</v>
      </c>
      <c r="U55" s="28">
        <f>+SUM(U53:U54)</f>
        <v>1</v>
      </c>
    </row>
    <row r="56" spans="1:21" s="21" customFormat="1" ht="12.75">
      <c r="A56" s="24" t="s">
        <v>117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  <c r="U56" s="20"/>
    </row>
    <row r="57" spans="1:21" s="24" customFormat="1" ht="12.75">
      <c r="A57" s="21" t="s">
        <v>7</v>
      </c>
      <c r="B57" s="22">
        <v>0</v>
      </c>
      <c r="C57" s="22">
        <v>1</v>
      </c>
      <c r="D57" s="22"/>
      <c r="E57" s="22">
        <v>0</v>
      </c>
      <c r="F57" s="25">
        <v>0</v>
      </c>
      <c r="G57" s="22"/>
      <c r="H57" s="22">
        <v>0</v>
      </c>
      <c r="I57" s="22">
        <v>0</v>
      </c>
      <c r="J57" s="22"/>
      <c r="K57" s="22">
        <v>0</v>
      </c>
      <c r="L57" s="25">
        <v>0</v>
      </c>
      <c r="M57" s="22"/>
      <c r="N57" s="22">
        <v>0</v>
      </c>
      <c r="O57" s="25">
        <v>0</v>
      </c>
      <c r="P57" s="22"/>
      <c r="Q57" s="25">
        <v>0</v>
      </c>
      <c r="R57" s="22">
        <v>7</v>
      </c>
      <c r="S57" s="22"/>
      <c r="T57" s="23">
        <f>+Q57+N57+K57+H57+E57+B57</f>
        <v>0</v>
      </c>
      <c r="U57" s="23">
        <f>+R57+O57+L57+I57+F57+C57</f>
        <v>8</v>
      </c>
    </row>
    <row r="58" spans="1:21" s="21" customFormat="1" ht="12.75">
      <c r="A58" s="24" t="s">
        <v>97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0"/>
      <c r="U58" s="20"/>
    </row>
    <row r="59" spans="1:21" s="24" customFormat="1" ht="12.75">
      <c r="A59" s="21" t="s">
        <v>7</v>
      </c>
      <c r="B59" s="25">
        <v>0</v>
      </c>
      <c r="C59" s="22">
        <v>0</v>
      </c>
      <c r="D59" s="22"/>
      <c r="E59" s="25">
        <v>0</v>
      </c>
      <c r="F59" s="25">
        <v>0</v>
      </c>
      <c r="G59" s="22"/>
      <c r="H59" s="22">
        <v>0</v>
      </c>
      <c r="I59" s="22">
        <v>0</v>
      </c>
      <c r="J59" s="22"/>
      <c r="K59" s="22">
        <v>0</v>
      </c>
      <c r="L59" s="25">
        <v>0</v>
      </c>
      <c r="M59" s="22"/>
      <c r="N59" s="25">
        <v>0</v>
      </c>
      <c r="O59" s="22">
        <v>0</v>
      </c>
      <c r="P59" s="22"/>
      <c r="Q59" s="22">
        <v>4</v>
      </c>
      <c r="R59" s="22">
        <v>9</v>
      </c>
      <c r="S59" s="22"/>
      <c r="T59" s="23">
        <f>+Q59+N59+K59+H59+E59+B59</f>
        <v>4</v>
      </c>
      <c r="U59" s="23">
        <f>+R59+O59+L59+I59+F59+C59</f>
        <v>9</v>
      </c>
    </row>
    <row r="60" spans="1:21" s="21" customFormat="1" ht="12.75">
      <c r="A60" s="24" t="s">
        <v>14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0"/>
      <c r="U60" s="20"/>
    </row>
    <row r="61" spans="1:21" s="24" customFormat="1" ht="12.75">
      <c r="A61" s="21" t="s">
        <v>118</v>
      </c>
      <c r="B61" s="25">
        <v>0</v>
      </c>
      <c r="C61" s="22">
        <v>0</v>
      </c>
      <c r="D61" s="22"/>
      <c r="E61" s="25">
        <v>0</v>
      </c>
      <c r="F61" s="25">
        <v>1</v>
      </c>
      <c r="G61" s="22"/>
      <c r="H61" s="22">
        <v>0</v>
      </c>
      <c r="I61" s="25">
        <v>0</v>
      </c>
      <c r="J61" s="22"/>
      <c r="K61" s="25">
        <v>0</v>
      </c>
      <c r="L61" s="25">
        <v>0</v>
      </c>
      <c r="M61" s="22"/>
      <c r="N61" s="25">
        <v>0</v>
      </c>
      <c r="O61" s="22">
        <v>0</v>
      </c>
      <c r="P61" s="22"/>
      <c r="Q61" s="22">
        <v>3</v>
      </c>
      <c r="R61" s="25">
        <v>7</v>
      </c>
      <c r="S61" s="22"/>
      <c r="T61" s="23">
        <f>+Q61+N61+K61+H61+E61+B61</f>
        <v>3</v>
      </c>
      <c r="U61" s="23">
        <f>+R61+O61+L61+I61+F61+C61</f>
        <v>8</v>
      </c>
    </row>
    <row r="62" spans="1:21" s="21" customFormat="1" ht="12.75">
      <c r="A62" s="24" t="s">
        <v>95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20"/>
    </row>
    <row r="63" spans="1:21" s="24" customFormat="1" ht="12.75">
      <c r="A63" s="21" t="s">
        <v>7</v>
      </c>
      <c r="B63" s="22">
        <v>0</v>
      </c>
      <c r="C63" s="25">
        <v>0</v>
      </c>
      <c r="D63" s="22"/>
      <c r="E63" s="22">
        <v>0</v>
      </c>
      <c r="F63" s="25">
        <v>0</v>
      </c>
      <c r="G63" s="22"/>
      <c r="H63" s="22">
        <v>0</v>
      </c>
      <c r="I63" s="22">
        <v>0</v>
      </c>
      <c r="J63" s="22"/>
      <c r="K63" s="22">
        <v>0</v>
      </c>
      <c r="L63" s="22">
        <v>0</v>
      </c>
      <c r="M63" s="22"/>
      <c r="N63" s="22">
        <v>0</v>
      </c>
      <c r="O63" s="22">
        <v>0</v>
      </c>
      <c r="P63" s="22"/>
      <c r="Q63" s="25">
        <v>1</v>
      </c>
      <c r="R63" s="22">
        <v>0</v>
      </c>
      <c r="S63" s="22"/>
      <c r="T63" s="23">
        <f>+Q63+N63+K63+H63+E63+B63</f>
        <v>1</v>
      </c>
      <c r="U63" s="23">
        <f>+R63+O63+L63+I63+F63+C63</f>
        <v>0</v>
      </c>
    </row>
    <row r="64" spans="1:21" s="21" customFormat="1" ht="12.75">
      <c r="A64" s="24" t="s">
        <v>15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0"/>
      <c r="U64" s="20"/>
    </row>
    <row r="65" spans="1:21" s="24" customFormat="1" ht="12.75">
      <c r="A65" s="21" t="s">
        <v>7</v>
      </c>
      <c r="B65" s="25">
        <v>0</v>
      </c>
      <c r="C65" s="25">
        <v>0</v>
      </c>
      <c r="D65" s="22"/>
      <c r="E65" s="25">
        <v>0</v>
      </c>
      <c r="F65" s="25">
        <v>0</v>
      </c>
      <c r="G65" s="22"/>
      <c r="H65" s="22">
        <v>0</v>
      </c>
      <c r="I65" s="22">
        <v>0</v>
      </c>
      <c r="J65" s="22"/>
      <c r="K65" s="22">
        <v>1</v>
      </c>
      <c r="L65" s="22">
        <v>0</v>
      </c>
      <c r="M65" s="22"/>
      <c r="N65" s="22">
        <v>0</v>
      </c>
      <c r="O65" s="22">
        <v>0</v>
      </c>
      <c r="P65" s="22"/>
      <c r="Q65" s="25">
        <v>0</v>
      </c>
      <c r="R65" s="22">
        <v>1</v>
      </c>
      <c r="S65" s="22"/>
      <c r="T65" s="23">
        <f>+Q65+N65+K65+H65+E65+B65</f>
        <v>1</v>
      </c>
      <c r="U65" s="23">
        <f>+R65+O65+L65+I65+F65+C65</f>
        <v>1</v>
      </c>
    </row>
    <row r="66" spans="1:21" s="21" customFormat="1" ht="12.75">
      <c r="A66" s="24" t="s">
        <v>82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20"/>
    </row>
    <row r="67" spans="1:21" s="24" customFormat="1" ht="12.75">
      <c r="A67" s="21" t="s">
        <v>7</v>
      </c>
      <c r="B67" s="25">
        <v>0</v>
      </c>
      <c r="C67" s="25">
        <v>1</v>
      </c>
      <c r="D67" s="22"/>
      <c r="E67" s="25">
        <v>0</v>
      </c>
      <c r="F67" s="25">
        <v>1</v>
      </c>
      <c r="G67" s="22"/>
      <c r="H67" s="22">
        <v>0</v>
      </c>
      <c r="I67" s="22">
        <v>0</v>
      </c>
      <c r="J67" s="22"/>
      <c r="K67" s="22">
        <v>0</v>
      </c>
      <c r="L67" s="22">
        <v>0</v>
      </c>
      <c r="M67" s="22"/>
      <c r="N67" s="25">
        <v>1</v>
      </c>
      <c r="O67" s="22">
        <v>2</v>
      </c>
      <c r="P67" s="22"/>
      <c r="Q67" s="25">
        <v>3</v>
      </c>
      <c r="R67" s="25">
        <v>5</v>
      </c>
      <c r="S67" s="22"/>
      <c r="T67" s="23">
        <f>+Q67+N67+K67+H67+E67+B67</f>
        <v>4</v>
      </c>
      <c r="U67" s="23">
        <f>+R67+O67+L67+I67+F67+C67</f>
        <v>9</v>
      </c>
    </row>
    <row r="68" spans="1:21" s="21" customFormat="1" ht="12.75">
      <c r="A68" s="2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20"/>
    </row>
    <row r="69" spans="1:21" s="29" customFormat="1" ht="12.75">
      <c r="A69" s="18" t="s">
        <v>59</v>
      </c>
      <c r="B69" s="29">
        <f>+B39+B67+B65+B63+B61+B59+B57+B55+B51+B49+B47+B45+B43+B41+B37+B35+B33+B31+B29+B27+B25+B21+B19+B17</f>
        <v>9</v>
      </c>
      <c r="C69" s="29">
        <f>+C39+C67+C65+C63+C61+C59+C57+C55+C51+C49+C47+C45+C43+C41+C37+C35+C33+C31+C29+C27+C25+C21+C19+C17</f>
        <v>7</v>
      </c>
      <c r="D69" s="29" t="s">
        <v>38</v>
      </c>
      <c r="E69" s="29">
        <f>+E39+E67+E65+E63+E61+E59+E57+E55+E51+E49+E47+E45+E43+E41+E37+E35+E33+E31+E29+E27+E25+E21+E19+E17</f>
        <v>0</v>
      </c>
      <c r="F69" s="29">
        <f>+F39+F67+F65+F63+F61+F59+F57+F55+F51+F49+F47+F45+F43+F41+F37+F35+F33+F31+F29+F27+F25+F21+F19+F17</f>
        <v>6</v>
      </c>
      <c r="H69" s="29">
        <f>+H39+H67+H65+H63+H61+H59+H57+H55+H51+H49+H47+H45+H43+H41+H37+H35+H33+H31+H29+H27+H25+H21+H19+H17</f>
        <v>0</v>
      </c>
      <c r="I69" s="29">
        <f>+I39+I67+I65+I63+I61+I59+I57+I55+I51+I49+I47+I45+I43+I41+I37+I35+I33+I31+I29+I27+I25+I21+I19+I17</f>
        <v>0</v>
      </c>
      <c r="J69" s="29" t="e">
        <f>+J39+#REF!+#REF!+J67+J65+J63+J61+J59+J57+J51+J49+J47+J45+J43+J41+J37+J35+J33+J31+J29+J27+J25+J21+J19+J17</f>
        <v>#REF!</v>
      </c>
      <c r="K69" s="29">
        <f>+K39+K67+K65+K63+K61+K59+K57+K55+K51+K49+K47+K45+K43+K41+K37+K35+K33+K31+K29+K27+K25+K21+K19+K17</f>
        <v>1</v>
      </c>
      <c r="L69" s="29">
        <f>+L39+L67+L65+L63+L61+L59+L57+L55+L51+L49+L47+L45+L43+L41+L37+L35+L33+L31+L29+L27+L25+L21+L19+L17</f>
        <v>1</v>
      </c>
      <c r="N69" s="29">
        <f>+N39+N67+N65+N63+N61+N59+N57+N55+N51+N49+N47+N45+N43+N41+N37+N35+N33+N31+N29+N27+N25+N21+N19+N17</f>
        <v>1</v>
      </c>
      <c r="O69" s="29">
        <f>+O39+O67+O65+O63+O61+O59+O57+O55+O51+O49+O47+O45+O43+O41+O37+O35+O33+O31+O29+O27+O25+O21+O19+O17</f>
        <v>5</v>
      </c>
      <c r="Q69" s="29">
        <f>+Q39+Q67+Q65+Q63+Q61+Q59+Q57+Q55+Q51+Q49+Q47+Q45+Q43+Q41+Q37+Q35+Q33+Q31+Q29+Q27+Q25+Q21+Q19+Q17</f>
        <v>55</v>
      </c>
      <c r="R69" s="29">
        <f>+R39+R67+R65+R63+R61+R59+R57+R55+R51+R49+R47+R45+R43+R41+R37+R35+R33+R31+R29+R27+R25+R21+R19+R17</f>
        <v>70</v>
      </c>
      <c r="T69" s="29">
        <f>+T39+T67+T65+T63+T61+T59+T57+T55+T51+T49+T47+T45+T43+T41+T37+T35+T33+T31+T29+T27+T25+T21+T19+T17</f>
        <v>66</v>
      </c>
      <c r="U69" s="29">
        <f>+U39+U67+U65+U63+U61+U59+U57+U55+U51+U49+U47+U45+U43+U41+U37+U35+U33+U31+U29+U27+U25+U21+U19+U17</f>
        <v>89</v>
      </c>
    </row>
    <row r="70" s="16" customFormat="1" ht="12.75">
      <c r="A70" s="11"/>
    </row>
    <row r="71" spans="2:21" s="14" customFormat="1" ht="12.7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3"/>
      <c r="U71" s="13"/>
    </row>
    <row r="72" spans="1:21" s="21" customFormat="1" ht="12.75">
      <c r="A72" s="18" t="s">
        <v>16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0"/>
      <c r="U72" s="20"/>
    </row>
    <row r="73" spans="1:21" s="21" customFormat="1" ht="12.75">
      <c r="A73" s="24" t="s">
        <v>49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20"/>
    </row>
    <row r="74" spans="1:21" s="24" customFormat="1" ht="12.75">
      <c r="A74" s="21" t="s">
        <v>50</v>
      </c>
      <c r="B74" s="25">
        <v>0</v>
      </c>
      <c r="C74" s="25">
        <v>2</v>
      </c>
      <c r="D74" s="22"/>
      <c r="E74" s="25">
        <v>1</v>
      </c>
      <c r="F74" s="25">
        <v>2</v>
      </c>
      <c r="G74" s="22"/>
      <c r="H74" s="22">
        <v>0</v>
      </c>
      <c r="I74" s="22">
        <v>0</v>
      </c>
      <c r="J74" s="22"/>
      <c r="K74" s="25">
        <v>2</v>
      </c>
      <c r="L74" s="25">
        <v>1</v>
      </c>
      <c r="M74" s="22"/>
      <c r="N74" s="22">
        <v>0</v>
      </c>
      <c r="O74" s="25">
        <v>0</v>
      </c>
      <c r="P74" s="22"/>
      <c r="Q74" s="25">
        <v>25</v>
      </c>
      <c r="R74" s="22">
        <v>21</v>
      </c>
      <c r="S74" s="22"/>
      <c r="T74" s="23">
        <f>+Q74+N74+K74+H74+E74+B74</f>
        <v>28</v>
      </c>
      <c r="U74" s="23">
        <f>+R74+O74+L74+I74+F74+C74</f>
        <v>26</v>
      </c>
    </row>
    <row r="75" spans="1:21" s="21" customFormat="1" ht="12.75">
      <c r="A75" s="24" t="s">
        <v>17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0"/>
      <c r="U75" s="20"/>
    </row>
    <row r="76" spans="1:21" s="24" customFormat="1" ht="12.75">
      <c r="A76" s="21" t="s">
        <v>18</v>
      </c>
      <c r="B76" s="22">
        <v>60</v>
      </c>
      <c r="C76" s="22">
        <v>42</v>
      </c>
      <c r="D76" s="22"/>
      <c r="E76" s="22">
        <v>0</v>
      </c>
      <c r="F76" s="22">
        <v>0</v>
      </c>
      <c r="G76" s="22"/>
      <c r="H76" s="25">
        <v>1</v>
      </c>
      <c r="I76" s="25">
        <v>0</v>
      </c>
      <c r="J76" s="22"/>
      <c r="K76" s="22">
        <v>2</v>
      </c>
      <c r="L76" s="22">
        <v>0</v>
      </c>
      <c r="M76" s="22"/>
      <c r="N76" s="25">
        <v>1</v>
      </c>
      <c r="O76" s="25">
        <v>0</v>
      </c>
      <c r="P76" s="22"/>
      <c r="Q76" s="22">
        <v>49</v>
      </c>
      <c r="R76" s="22">
        <v>26</v>
      </c>
      <c r="S76" s="22"/>
      <c r="T76" s="23">
        <f>+Q76+N76+K76+H76+E76+B76</f>
        <v>113</v>
      </c>
      <c r="U76" s="23">
        <f>+R76+O76+L76+I76+F76+C76</f>
        <v>68</v>
      </c>
    </row>
    <row r="77" spans="1:21" s="21" customFormat="1" ht="12.75">
      <c r="A77" s="24" t="s">
        <v>19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0"/>
      <c r="U77" s="20"/>
    </row>
    <row r="78" spans="1:21" s="24" customFormat="1" ht="12.75">
      <c r="A78" s="21" t="s">
        <v>4</v>
      </c>
      <c r="B78" s="25">
        <v>1</v>
      </c>
      <c r="C78" s="25">
        <v>1</v>
      </c>
      <c r="D78" s="22"/>
      <c r="E78" s="25">
        <v>0</v>
      </c>
      <c r="F78" s="25">
        <v>0</v>
      </c>
      <c r="G78" s="22"/>
      <c r="H78" s="22">
        <v>0</v>
      </c>
      <c r="I78" s="22">
        <v>0</v>
      </c>
      <c r="J78" s="22"/>
      <c r="K78" s="25">
        <v>0</v>
      </c>
      <c r="L78" s="25">
        <v>0</v>
      </c>
      <c r="M78" s="22"/>
      <c r="N78" s="22">
        <v>0</v>
      </c>
      <c r="O78" s="22">
        <v>0</v>
      </c>
      <c r="P78" s="22"/>
      <c r="Q78" s="22">
        <v>1</v>
      </c>
      <c r="R78" s="22">
        <v>0</v>
      </c>
      <c r="S78" s="22"/>
      <c r="T78" s="23">
        <f>+Q78+N78+K78+H78+E78+B78</f>
        <v>2</v>
      </c>
      <c r="U78" s="23">
        <f>+R78+O78+L78+I78+F78+C78</f>
        <v>1</v>
      </c>
    </row>
    <row r="79" spans="1:21" s="21" customFormat="1" ht="12.75">
      <c r="A79" s="24" t="s">
        <v>83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0"/>
      <c r="U79" s="20"/>
    </row>
    <row r="80" spans="1:21" s="24" customFormat="1" ht="12.75">
      <c r="A80" s="21" t="s">
        <v>4</v>
      </c>
      <c r="B80" s="25">
        <v>6</v>
      </c>
      <c r="C80" s="25">
        <v>5</v>
      </c>
      <c r="D80" s="22"/>
      <c r="E80" s="25">
        <v>0</v>
      </c>
      <c r="F80" s="25">
        <v>0</v>
      </c>
      <c r="G80" s="22"/>
      <c r="H80" s="22">
        <v>0</v>
      </c>
      <c r="I80" s="25">
        <v>0</v>
      </c>
      <c r="J80" s="22"/>
      <c r="K80" s="25">
        <v>0</v>
      </c>
      <c r="L80" s="25">
        <v>1</v>
      </c>
      <c r="M80" s="22"/>
      <c r="N80" s="22">
        <v>0</v>
      </c>
      <c r="O80" s="22">
        <v>0</v>
      </c>
      <c r="P80" s="22"/>
      <c r="Q80" s="22">
        <v>15</v>
      </c>
      <c r="R80" s="25">
        <v>2</v>
      </c>
      <c r="S80" s="22"/>
      <c r="T80" s="23">
        <f>+Q80+N80+K80+H80+E80+B80</f>
        <v>21</v>
      </c>
      <c r="U80" s="23">
        <f>+R80+O80+L80+I80+F80+C80</f>
        <v>8</v>
      </c>
    </row>
    <row r="81" spans="1:21" s="21" customFormat="1" ht="12.75">
      <c r="A81" s="2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20"/>
      <c r="U81" s="20"/>
    </row>
    <row r="82" spans="1:251" s="29" customFormat="1" ht="12.75">
      <c r="A82" s="18" t="s">
        <v>57</v>
      </c>
      <c r="B82" s="29">
        <f>+SUM(B73:B80)</f>
        <v>67</v>
      </c>
      <c r="C82" s="29">
        <f>+SUM(C73:C80)</f>
        <v>50</v>
      </c>
      <c r="E82" s="29">
        <f>+SUM(E73:E80)</f>
        <v>1</v>
      </c>
      <c r="F82" s="29">
        <f>+SUM(F73:F80)</f>
        <v>2</v>
      </c>
      <c r="H82" s="29">
        <f>+SUM(H73:H80)</f>
        <v>1</v>
      </c>
      <c r="I82" s="29">
        <f>+SUM(I73:I80)</f>
        <v>0</v>
      </c>
      <c r="K82" s="29">
        <f>+SUM(K73:K80)</f>
        <v>4</v>
      </c>
      <c r="L82" s="29">
        <f>+SUM(L73:L80)</f>
        <v>2</v>
      </c>
      <c r="N82" s="29">
        <f>+SUM(N73:N80)</f>
        <v>1</v>
      </c>
      <c r="O82" s="29">
        <f>+SUM(O73:O80)</f>
        <v>0</v>
      </c>
      <c r="Q82" s="29">
        <f>+SUM(Q73:Q80)</f>
        <v>90</v>
      </c>
      <c r="R82" s="29">
        <f>+SUM(R73:R80)</f>
        <v>49</v>
      </c>
      <c r="T82" s="29">
        <f>+SUM(T73:T80)</f>
        <v>164</v>
      </c>
      <c r="U82" s="29">
        <f>+SUM(U73:U80)</f>
        <v>103</v>
      </c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</row>
    <row r="83" spans="1:251" s="29" customFormat="1" ht="12.75">
      <c r="A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</row>
    <row r="84" spans="1:251" s="29" customFormat="1" ht="12.75">
      <c r="A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</row>
    <row r="85" spans="1:21" s="21" customFormat="1" ht="12.75">
      <c r="A85" s="29" t="s">
        <v>124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19"/>
      <c r="Q85" s="24"/>
      <c r="R85" s="24"/>
      <c r="S85" s="24"/>
      <c r="T85" s="32"/>
      <c r="U85" s="32"/>
    </row>
    <row r="86" spans="1:21" s="24" customFormat="1" ht="12.75">
      <c r="A86" s="21" t="s">
        <v>68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3"/>
    </row>
    <row r="87" spans="1:21" s="21" customFormat="1" ht="12.75">
      <c r="A87" s="24" t="s">
        <v>4</v>
      </c>
      <c r="B87" s="19">
        <v>36</v>
      </c>
      <c r="C87" s="19">
        <v>13</v>
      </c>
      <c r="D87" s="19"/>
      <c r="E87" s="26">
        <v>0</v>
      </c>
      <c r="F87" s="26">
        <v>0</v>
      </c>
      <c r="G87" s="19"/>
      <c r="H87" s="19">
        <v>0</v>
      </c>
      <c r="I87" s="19">
        <v>0</v>
      </c>
      <c r="J87" s="19"/>
      <c r="K87" s="19">
        <v>3</v>
      </c>
      <c r="L87" s="26">
        <v>0</v>
      </c>
      <c r="M87" s="19"/>
      <c r="N87" s="26">
        <v>1</v>
      </c>
      <c r="O87" s="19">
        <v>0</v>
      </c>
      <c r="P87" s="19"/>
      <c r="Q87" s="26">
        <v>8</v>
      </c>
      <c r="R87" s="19">
        <v>2</v>
      </c>
      <c r="S87" s="19"/>
      <c r="T87" s="20">
        <f>+Q87+N87+K87+H87+E87+B87</f>
        <v>48</v>
      </c>
      <c r="U87" s="20">
        <f>+R87+O87+L87+I87+F87+C87</f>
        <v>15</v>
      </c>
    </row>
    <row r="88" spans="1:21" s="21" customFormat="1" ht="12.75">
      <c r="A88" s="21" t="s">
        <v>69</v>
      </c>
      <c r="Q88" s="23"/>
      <c r="R88" s="23"/>
      <c r="S88" s="24"/>
      <c r="T88" s="32"/>
      <c r="U88" s="32"/>
    </row>
    <row r="89" spans="1:21" s="24" customFormat="1" ht="12.75">
      <c r="A89" s="21" t="s">
        <v>73</v>
      </c>
      <c r="B89" s="21">
        <v>5</v>
      </c>
      <c r="C89" s="25">
        <v>2</v>
      </c>
      <c r="D89" s="21"/>
      <c r="E89" s="22">
        <v>0</v>
      </c>
      <c r="F89" s="25">
        <v>1</v>
      </c>
      <c r="G89" s="21"/>
      <c r="H89" s="22">
        <v>0</v>
      </c>
      <c r="I89" s="22">
        <v>0</v>
      </c>
      <c r="J89" s="21"/>
      <c r="K89" s="25">
        <v>1</v>
      </c>
      <c r="L89" s="25">
        <v>1</v>
      </c>
      <c r="M89" s="21"/>
      <c r="N89" s="25">
        <v>0</v>
      </c>
      <c r="O89" s="22">
        <v>0</v>
      </c>
      <c r="P89" s="21"/>
      <c r="Q89" s="25">
        <v>18</v>
      </c>
      <c r="R89" s="25">
        <v>3</v>
      </c>
      <c r="S89" s="21"/>
      <c r="T89" s="23">
        <f>+Q89+N89+K89+H89+E89+B89</f>
        <v>24</v>
      </c>
      <c r="U89" s="23">
        <f>+R89+O89+L89+I89+F89+C89</f>
        <v>7</v>
      </c>
    </row>
    <row r="90" spans="1:21" s="21" customFormat="1" ht="12.75">
      <c r="A90" s="24" t="s">
        <v>34</v>
      </c>
      <c r="B90" s="26">
        <v>6</v>
      </c>
      <c r="C90" s="26">
        <v>2</v>
      </c>
      <c r="D90" s="19"/>
      <c r="E90" s="26">
        <v>0</v>
      </c>
      <c r="F90" s="19">
        <v>0</v>
      </c>
      <c r="G90" s="19"/>
      <c r="H90" s="19">
        <v>0</v>
      </c>
      <c r="I90" s="19">
        <v>0</v>
      </c>
      <c r="J90" s="19"/>
      <c r="K90" s="26">
        <v>0</v>
      </c>
      <c r="L90" s="19">
        <v>0</v>
      </c>
      <c r="M90" s="19"/>
      <c r="N90" s="19">
        <v>0</v>
      </c>
      <c r="O90" s="19">
        <v>0</v>
      </c>
      <c r="P90" s="19"/>
      <c r="Q90" s="26">
        <v>3</v>
      </c>
      <c r="R90" s="26">
        <v>0</v>
      </c>
      <c r="S90" s="19"/>
      <c r="T90" s="20">
        <f>+Q90+N90+K90+H90+E90+B90</f>
        <v>9</v>
      </c>
      <c r="U90" s="20">
        <f>+R90+O90+L90+I90+F90+C90</f>
        <v>2</v>
      </c>
    </row>
    <row r="91" spans="1:24" s="21" customFormat="1" ht="12.75">
      <c r="A91" s="27" t="s">
        <v>78</v>
      </c>
      <c r="B91" s="28">
        <f>+B89+B90</f>
        <v>11</v>
      </c>
      <c r="C91" s="28">
        <f>+C89+C90</f>
        <v>4</v>
      </c>
      <c r="D91" s="28"/>
      <c r="E91" s="28">
        <f>+E89+E90</f>
        <v>0</v>
      </c>
      <c r="F91" s="28">
        <f>+F89+F90</f>
        <v>1</v>
      </c>
      <c r="G91" s="28"/>
      <c r="H91" s="28">
        <f>+H89+H90</f>
        <v>0</v>
      </c>
      <c r="I91" s="28">
        <f>+I89+I90</f>
        <v>0</v>
      </c>
      <c r="J91" s="28"/>
      <c r="K91" s="28">
        <f>+K89+K90</f>
        <v>1</v>
      </c>
      <c r="L91" s="28">
        <f>+L89+L90</f>
        <v>1</v>
      </c>
      <c r="M91" s="28"/>
      <c r="N91" s="28">
        <f>+N89+N90</f>
        <v>0</v>
      </c>
      <c r="O91" s="28">
        <f>+O89+O90</f>
        <v>0</v>
      </c>
      <c r="P91" s="28"/>
      <c r="Q91" s="28">
        <f>+Q89+Q90</f>
        <v>21</v>
      </c>
      <c r="R91" s="28">
        <f>+R89+R90</f>
        <v>3</v>
      </c>
      <c r="S91" s="28"/>
      <c r="T91" s="28">
        <f>+T89+T90</f>
        <v>33</v>
      </c>
      <c r="U91" s="28">
        <f>+U89+U90</f>
        <v>9</v>
      </c>
      <c r="V91" s="9"/>
      <c r="W91" s="9"/>
      <c r="X91" s="9"/>
    </row>
    <row r="92" spans="3:21" s="21" customFormat="1" ht="12.75">
      <c r="C92" s="25"/>
      <c r="E92" s="22"/>
      <c r="F92" s="25"/>
      <c r="H92" s="22"/>
      <c r="I92" s="22"/>
      <c r="K92" s="22"/>
      <c r="L92" s="22"/>
      <c r="N92" s="25"/>
      <c r="O92" s="22"/>
      <c r="Q92" s="22"/>
      <c r="R92" s="33"/>
      <c r="S92" s="24"/>
      <c r="T92" s="32"/>
      <c r="U92" s="34"/>
    </row>
    <row r="93" spans="1:251" s="29" customFormat="1" ht="12.75">
      <c r="A93" s="18" t="s">
        <v>57</v>
      </c>
      <c r="B93" s="29">
        <f>+B91+B87</f>
        <v>47</v>
      </c>
      <c r="C93" s="29">
        <f>+C91+C87</f>
        <v>17</v>
      </c>
      <c r="E93" s="29">
        <f>+E91+E87</f>
        <v>0</v>
      </c>
      <c r="F93" s="29">
        <f>+F91+F87</f>
        <v>1</v>
      </c>
      <c r="H93" s="29">
        <f>+H91+H87</f>
        <v>0</v>
      </c>
      <c r="I93" s="29">
        <f>+I91+I87</f>
        <v>0</v>
      </c>
      <c r="K93" s="29">
        <f>+K91+K87</f>
        <v>4</v>
      </c>
      <c r="L93" s="29">
        <f>+L91+L87</f>
        <v>1</v>
      </c>
      <c r="N93" s="29">
        <f>+N91+N87</f>
        <v>1</v>
      </c>
      <c r="O93" s="29">
        <f>+O91+O87</f>
        <v>0</v>
      </c>
      <c r="Q93" s="29">
        <f>+Q91+Q87</f>
        <v>29</v>
      </c>
      <c r="R93" s="29">
        <f>+R91+R87</f>
        <v>5</v>
      </c>
      <c r="T93" s="29">
        <f>+T91+T87</f>
        <v>81</v>
      </c>
      <c r="U93" s="29">
        <f>+U91+U87</f>
        <v>24</v>
      </c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</row>
    <row r="94" spans="1:251" s="16" customFormat="1" ht="12.75">
      <c r="A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</row>
    <row r="95" spans="1:251" s="16" customFormat="1" ht="12.75">
      <c r="A95" s="11"/>
      <c r="Q95" s="14" t="s">
        <v>38</v>
      </c>
      <c r="R95" s="15" t="s">
        <v>38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</row>
    <row r="96" spans="1:21" s="21" customFormat="1" ht="12.75">
      <c r="A96" s="18" t="s">
        <v>20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20"/>
      <c r="U96" s="20"/>
    </row>
    <row r="97" spans="1:21" s="21" customFormat="1" ht="12.75">
      <c r="A97" s="24" t="s">
        <v>65</v>
      </c>
      <c r="B97" s="19" t="s">
        <v>42</v>
      </c>
      <c r="C97" s="19"/>
      <c r="D97" s="19" t="s">
        <v>38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0"/>
      <c r="U97" s="20"/>
    </row>
    <row r="98" spans="1:21" s="24" customFormat="1" ht="12.75">
      <c r="A98" s="21" t="s">
        <v>23</v>
      </c>
      <c r="B98" s="22">
        <v>0</v>
      </c>
      <c r="C98" s="22">
        <v>0</v>
      </c>
      <c r="D98" s="22" t="s">
        <v>38</v>
      </c>
      <c r="E98" s="25">
        <v>0</v>
      </c>
      <c r="F98" s="25">
        <v>0</v>
      </c>
      <c r="G98" s="22"/>
      <c r="H98" s="22">
        <v>0</v>
      </c>
      <c r="I98" s="22">
        <v>0</v>
      </c>
      <c r="J98" s="22"/>
      <c r="K98" s="22">
        <v>0</v>
      </c>
      <c r="L98" s="22">
        <v>0</v>
      </c>
      <c r="M98" s="22"/>
      <c r="N98" s="22">
        <v>0</v>
      </c>
      <c r="O98" s="22">
        <v>0</v>
      </c>
      <c r="P98" s="22"/>
      <c r="Q98" s="25">
        <v>0</v>
      </c>
      <c r="R98" s="25">
        <v>9</v>
      </c>
      <c r="S98" s="22"/>
      <c r="T98" s="23">
        <f>+Q98+N98+K98+H98+E98+B98</f>
        <v>0</v>
      </c>
      <c r="U98" s="23">
        <f>+R98+O98+L98+I98+F98+C98</f>
        <v>9</v>
      </c>
    </row>
    <row r="99" spans="1:21" s="21" customFormat="1" ht="12.75">
      <c r="A99" s="24" t="s">
        <v>84</v>
      </c>
      <c r="B99" s="19" t="s">
        <v>41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20"/>
    </row>
    <row r="100" spans="1:21" s="24" customFormat="1" ht="12.75">
      <c r="A100" s="21" t="s">
        <v>34</v>
      </c>
      <c r="B100" s="22">
        <v>0</v>
      </c>
      <c r="C100" s="25">
        <v>0</v>
      </c>
      <c r="D100" s="22"/>
      <c r="E100" s="25">
        <v>0</v>
      </c>
      <c r="F100" s="25">
        <v>0</v>
      </c>
      <c r="G100" s="22"/>
      <c r="H100" s="25">
        <v>0</v>
      </c>
      <c r="I100" s="22">
        <v>0</v>
      </c>
      <c r="J100" s="22"/>
      <c r="K100" s="22">
        <v>0</v>
      </c>
      <c r="L100" s="25">
        <v>1</v>
      </c>
      <c r="M100" s="22"/>
      <c r="N100" s="22">
        <v>0</v>
      </c>
      <c r="O100" s="22">
        <v>0</v>
      </c>
      <c r="P100" s="22"/>
      <c r="Q100" s="25">
        <v>1</v>
      </c>
      <c r="R100" s="22">
        <v>0</v>
      </c>
      <c r="S100" s="22"/>
      <c r="T100" s="23">
        <f>+Q100+N100+K100+H100+E100+B100</f>
        <v>1</v>
      </c>
      <c r="U100" s="23">
        <f>+R100+O100+L100+I100+F100+C100</f>
        <v>1</v>
      </c>
    </row>
    <row r="101" spans="1:21" s="21" customFormat="1" ht="12.75">
      <c r="A101" s="24" t="s">
        <v>21</v>
      </c>
      <c r="B101" s="19" t="s">
        <v>41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20"/>
      <c r="U101" s="20"/>
    </row>
    <row r="102" spans="1:21" s="21" customFormat="1" ht="12" customHeight="1">
      <c r="A102" s="24" t="s">
        <v>7</v>
      </c>
      <c r="B102" s="19">
        <v>0</v>
      </c>
      <c r="C102" s="26">
        <v>1</v>
      </c>
      <c r="D102" s="19"/>
      <c r="E102" s="26">
        <v>0</v>
      </c>
      <c r="F102" s="26">
        <v>5</v>
      </c>
      <c r="G102" s="19"/>
      <c r="H102" s="26">
        <v>0</v>
      </c>
      <c r="I102" s="19">
        <v>0</v>
      </c>
      <c r="J102" s="19"/>
      <c r="K102" s="19">
        <v>0</v>
      </c>
      <c r="L102" s="26">
        <v>0</v>
      </c>
      <c r="M102" s="19"/>
      <c r="N102" s="19">
        <v>0</v>
      </c>
      <c r="O102" s="19">
        <v>0</v>
      </c>
      <c r="P102" s="19"/>
      <c r="Q102" s="19">
        <v>1</v>
      </c>
      <c r="R102" s="19">
        <v>15</v>
      </c>
      <c r="S102" s="19"/>
      <c r="T102" s="20">
        <f>+Q102+N102+K102+H102+E102+B102</f>
        <v>1</v>
      </c>
      <c r="U102" s="20">
        <f>+R102+O102+L102+I102+F102+C102</f>
        <v>21</v>
      </c>
    </row>
    <row r="103" spans="1:21" s="24" customFormat="1" ht="12.75">
      <c r="A103" s="21" t="s">
        <v>22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</row>
    <row r="104" spans="1:21" s="21" customFormat="1" ht="12.75">
      <c r="A104" s="24" t="s">
        <v>7</v>
      </c>
      <c r="B104" s="19">
        <v>0</v>
      </c>
      <c r="C104" s="19">
        <v>0</v>
      </c>
      <c r="D104" s="19" t="s">
        <v>38</v>
      </c>
      <c r="E104" s="26">
        <v>0</v>
      </c>
      <c r="F104" s="26">
        <v>3</v>
      </c>
      <c r="G104" s="19" t="s">
        <v>38</v>
      </c>
      <c r="H104" s="19">
        <v>0</v>
      </c>
      <c r="I104" s="19">
        <v>0</v>
      </c>
      <c r="J104" s="19" t="s">
        <v>38</v>
      </c>
      <c r="K104" s="19">
        <v>0</v>
      </c>
      <c r="L104" s="19">
        <v>0</v>
      </c>
      <c r="M104" s="19" t="s">
        <v>38</v>
      </c>
      <c r="N104" s="19">
        <v>0</v>
      </c>
      <c r="O104" s="19">
        <v>0</v>
      </c>
      <c r="P104" s="19" t="s">
        <v>38</v>
      </c>
      <c r="Q104" s="26">
        <v>2</v>
      </c>
      <c r="R104" s="19">
        <v>13</v>
      </c>
      <c r="S104" s="19"/>
      <c r="T104" s="20">
        <f>+Q104+N104+K104+H104+E104+B104</f>
        <v>2</v>
      </c>
      <c r="U104" s="20">
        <f>+R104+O104+L104+I104+F104+C104</f>
        <v>16</v>
      </c>
    </row>
    <row r="105" spans="1:21" s="24" customFormat="1" ht="12.75">
      <c r="A105" s="21" t="s">
        <v>119</v>
      </c>
      <c r="B105" s="22" t="s">
        <v>42</v>
      </c>
      <c r="C105" s="22"/>
      <c r="D105" s="22" t="s">
        <v>38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3"/>
      <c r="U105" s="23"/>
    </row>
    <row r="106" spans="1:21" s="21" customFormat="1" ht="12.75">
      <c r="A106" s="24" t="s">
        <v>34</v>
      </c>
      <c r="B106" s="19">
        <v>0</v>
      </c>
      <c r="C106" s="19">
        <v>0</v>
      </c>
      <c r="D106" s="19" t="s">
        <v>38</v>
      </c>
      <c r="E106" s="26">
        <v>0</v>
      </c>
      <c r="F106" s="26">
        <v>2</v>
      </c>
      <c r="G106" s="19"/>
      <c r="H106" s="19">
        <v>0</v>
      </c>
      <c r="I106" s="19">
        <v>0</v>
      </c>
      <c r="J106" s="19"/>
      <c r="K106" s="19">
        <v>0</v>
      </c>
      <c r="L106" s="19">
        <v>0</v>
      </c>
      <c r="M106" s="19"/>
      <c r="N106" s="19">
        <v>0</v>
      </c>
      <c r="O106" s="19">
        <v>0</v>
      </c>
      <c r="P106" s="19"/>
      <c r="Q106" s="26">
        <v>0</v>
      </c>
      <c r="R106" s="26">
        <v>4</v>
      </c>
      <c r="S106" s="19"/>
      <c r="T106" s="20">
        <f>+Q106+N106+K106+H106+E106+B106</f>
        <v>0</v>
      </c>
      <c r="U106" s="20">
        <f>+R106+O106+L106+I106+F106+C106</f>
        <v>6</v>
      </c>
    </row>
    <row r="107" spans="1:21" s="24" customFormat="1" ht="12.75">
      <c r="A107" s="21" t="s">
        <v>72</v>
      </c>
      <c r="B107" s="22" t="s">
        <v>42</v>
      </c>
      <c r="C107" s="22"/>
      <c r="D107" s="22" t="s">
        <v>38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</row>
    <row r="108" spans="1:21" s="21" customFormat="1" ht="12.75">
      <c r="A108" s="24" t="s">
        <v>23</v>
      </c>
      <c r="B108" s="19">
        <v>0</v>
      </c>
      <c r="C108" s="19">
        <v>0</v>
      </c>
      <c r="D108" s="19" t="s">
        <v>38</v>
      </c>
      <c r="E108" s="26">
        <v>0</v>
      </c>
      <c r="F108" s="26">
        <v>8</v>
      </c>
      <c r="G108" s="19"/>
      <c r="H108" s="19">
        <v>0</v>
      </c>
      <c r="I108" s="19">
        <v>0</v>
      </c>
      <c r="J108" s="19"/>
      <c r="K108" s="19">
        <v>0</v>
      </c>
      <c r="L108" s="19">
        <v>0</v>
      </c>
      <c r="M108" s="19"/>
      <c r="N108" s="19">
        <v>0</v>
      </c>
      <c r="O108" s="19">
        <v>0</v>
      </c>
      <c r="P108" s="19"/>
      <c r="Q108" s="26">
        <v>1</v>
      </c>
      <c r="R108" s="26">
        <v>8</v>
      </c>
      <c r="S108" s="19"/>
      <c r="T108" s="20">
        <f>+Q108+N108+K108+H108+E108+B108</f>
        <v>1</v>
      </c>
      <c r="U108" s="20">
        <f>+R108+O108+L108+I108+F108+C108</f>
        <v>16</v>
      </c>
    </row>
    <row r="109" spans="1:21" s="21" customFormat="1" ht="12.75">
      <c r="A109" s="24" t="s">
        <v>51</v>
      </c>
      <c r="B109" s="19" t="s">
        <v>42</v>
      </c>
      <c r="C109" s="19"/>
      <c r="D109" s="19" t="s">
        <v>38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0"/>
      <c r="U109" s="20"/>
    </row>
    <row r="110" spans="1:21" s="24" customFormat="1" ht="12.75">
      <c r="A110" s="21" t="s">
        <v>52</v>
      </c>
      <c r="B110" s="22">
        <v>0</v>
      </c>
      <c r="C110" s="22">
        <v>0</v>
      </c>
      <c r="D110" s="22" t="s">
        <v>38</v>
      </c>
      <c r="E110" s="25">
        <v>1</v>
      </c>
      <c r="F110" s="25">
        <v>2</v>
      </c>
      <c r="G110" s="22"/>
      <c r="H110" s="22">
        <v>0</v>
      </c>
      <c r="I110" s="22">
        <v>0</v>
      </c>
      <c r="J110" s="22"/>
      <c r="K110" s="22">
        <v>0</v>
      </c>
      <c r="L110" s="22">
        <v>0</v>
      </c>
      <c r="M110" s="22"/>
      <c r="N110" s="22">
        <v>0</v>
      </c>
      <c r="O110" s="22">
        <v>0</v>
      </c>
      <c r="P110" s="22"/>
      <c r="Q110" s="25">
        <v>0</v>
      </c>
      <c r="R110" s="22">
        <v>1</v>
      </c>
      <c r="S110" s="22"/>
      <c r="T110" s="23">
        <f>+Q110+N110+K110+H110+E110+B110</f>
        <v>1</v>
      </c>
      <c r="U110" s="23">
        <f>+R110+O110+L110+I110+F110+C110</f>
        <v>3</v>
      </c>
    </row>
    <row r="111" spans="1:21" s="21" customFormat="1" ht="12.75">
      <c r="A111" s="24" t="s">
        <v>24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20"/>
      <c r="U111" s="20"/>
    </row>
    <row r="112" spans="1:21" s="41" customFormat="1" ht="12.75">
      <c r="A112" s="24" t="s">
        <v>88</v>
      </c>
      <c r="B112" s="19">
        <v>0</v>
      </c>
      <c r="C112" s="19">
        <v>0</v>
      </c>
      <c r="D112" s="19" t="s">
        <v>38</v>
      </c>
      <c r="E112" s="19">
        <v>0</v>
      </c>
      <c r="F112" s="26">
        <v>1</v>
      </c>
      <c r="G112" s="19"/>
      <c r="H112" s="19">
        <v>0</v>
      </c>
      <c r="I112" s="19">
        <v>0</v>
      </c>
      <c r="J112" s="19"/>
      <c r="K112" s="19">
        <v>0</v>
      </c>
      <c r="L112" s="26">
        <v>0</v>
      </c>
      <c r="M112" s="19"/>
      <c r="N112" s="19">
        <v>0</v>
      </c>
      <c r="O112" s="26">
        <v>0</v>
      </c>
      <c r="P112" s="19"/>
      <c r="Q112" s="26">
        <v>3</v>
      </c>
      <c r="R112" s="19">
        <v>12</v>
      </c>
      <c r="S112" s="19"/>
      <c r="T112" s="20">
        <f>+Q112+N112+K112+H112+E112+B112</f>
        <v>3</v>
      </c>
      <c r="U112" s="20">
        <f>+R112+O112+L112+I112+F112+C112</f>
        <v>13</v>
      </c>
    </row>
    <row r="113" spans="1:21" s="21" customFormat="1" ht="12.75">
      <c r="A113" s="21" t="s">
        <v>23</v>
      </c>
      <c r="B113" s="22">
        <v>0</v>
      </c>
      <c r="C113" s="22">
        <v>0</v>
      </c>
      <c r="D113" s="22" t="s">
        <v>38</v>
      </c>
      <c r="E113" s="22">
        <v>0</v>
      </c>
      <c r="F113" s="25">
        <v>0</v>
      </c>
      <c r="G113" s="22"/>
      <c r="H113" s="22">
        <v>0</v>
      </c>
      <c r="I113" s="22">
        <v>0</v>
      </c>
      <c r="J113" s="22"/>
      <c r="K113" s="22">
        <v>0</v>
      </c>
      <c r="L113" s="25">
        <v>0</v>
      </c>
      <c r="M113" s="22"/>
      <c r="N113" s="22">
        <v>0</v>
      </c>
      <c r="O113" s="25">
        <v>0</v>
      </c>
      <c r="P113" s="22"/>
      <c r="Q113" s="25">
        <v>0</v>
      </c>
      <c r="R113" s="22">
        <v>19</v>
      </c>
      <c r="S113" s="22"/>
      <c r="T113" s="23">
        <f>+Q113+N113+K113+H113+E113+B113</f>
        <v>0</v>
      </c>
      <c r="U113" s="23">
        <f>+R113+O113+L113+I113+F113+C113</f>
        <v>19</v>
      </c>
    </row>
    <row r="114" spans="1:21" s="44" customFormat="1" ht="12.75">
      <c r="A114" s="30" t="s">
        <v>86</v>
      </c>
      <c r="B114" s="30">
        <f>+B112+B113</f>
        <v>0</v>
      </c>
      <c r="C114" s="30">
        <f>+C112+C113</f>
        <v>0</v>
      </c>
      <c r="D114" s="30"/>
      <c r="E114" s="30">
        <f>+E112+E113</f>
        <v>0</v>
      </c>
      <c r="F114" s="30">
        <f>+F112+F113</f>
        <v>1</v>
      </c>
      <c r="G114" s="30"/>
      <c r="H114" s="30">
        <f>+H112+H113</f>
        <v>0</v>
      </c>
      <c r="I114" s="30">
        <f>+I112+I113</f>
        <v>0</v>
      </c>
      <c r="J114" s="30"/>
      <c r="K114" s="30">
        <f>+K112+K113</f>
        <v>0</v>
      </c>
      <c r="L114" s="30">
        <f>+L112+L113</f>
        <v>0</v>
      </c>
      <c r="M114" s="30"/>
      <c r="N114" s="30">
        <f>+N112+N113</f>
        <v>0</v>
      </c>
      <c r="O114" s="30">
        <f>+O112+O113</f>
        <v>0</v>
      </c>
      <c r="P114" s="30"/>
      <c r="Q114" s="30">
        <f>+Q112+Q113</f>
        <v>3</v>
      </c>
      <c r="R114" s="30">
        <f>+R112+R113</f>
        <v>31</v>
      </c>
      <c r="S114" s="30"/>
      <c r="T114" s="30">
        <f>+T112+T113</f>
        <v>3</v>
      </c>
      <c r="U114" s="30">
        <f>+U112+U113</f>
        <v>32</v>
      </c>
    </row>
    <row r="115" spans="1:21" s="21" customFormat="1" ht="12.75">
      <c r="A115" s="24" t="s">
        <v>98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0"/>
      <c r="U115" s="20"/>
    </row>
    <row r="116" spans="1:21" s="24" customFormat="1" ht="12.75">
      <c r="A116" s="21" t="s">
        <v>23</v>
      </c>
      <c r="B116" s="25">
        <v>0</v>
      </c>
      <c r="C116" s="25">
        <v>0</v>
      </c>
      <c r="D116" s="22" t="s">
        <v>38</v>
      </c>
      <c r="E116" s="25">
        <v>0</v>
      </c>
      <c r="F116" s="25">
        <v>0</v>
      </c>
      <c r="G116" s="22"/>
      <c r="H116" s="22">
        <v>0</v>
      </c>
      <c r="I116" s="22">
        <v>0</v>
      </c>
      <c r="J116" s="22"/>
      <c r="K116" s="22">
        <v>0</v>
      </c>
      <c r="L116" s="25">
        <v>0</v>
      </c>
      <c r="M116" s="22"/>
      <c r="N116" s="22">
        <v>0</v>
      </c>
      <c r="O116" s="22">
        <v>0</v>
      </c>
      <c r="P116" s="22"/>
      <c r="Q116" s="22">
        <v>1</v>
      </c>
      <c r="R116" s="22">
        <v>6</v>
      </c>
      <c r="S116" s="22"/>
      <c r="T116" s="23">
        <f>+Q116+N116+K116+H116+E116+B116</f>
        <v>1</v>
      </c>
      <c r="U116" s="23">
        <f>+R116+O116+L116+I116+F116+C116</f>
        <v>6</v>
      </c>
    </row>
    <row r="117" spans="1:21" s="21" customFormat="1" ht="12.75">
      <c r="A117" s="24" t="s">
        <v>91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20"/>
      <c r="U117" s="20"/>
    </row>
    <row r="118" spans="1:21" s="24" customFormat="1" ht="12.75">
      <c r="A118" s="21" t="s">
        <v>88</v>
      </c>
      <c r="B118" s="22">
        <v>0</v>
      </c>
      <c r="C118" s="22">
        <v>0</v>
      </c>
      <c r="D118" s="22" t="s">
        <v>38</v>
      </c>
      <c r="E118" s="25">
        <v>0</v>
      </c>
      <c r="F118" s="25">
        <v>3</v>
      </c>
      <c r="G118" s="22" t="s">
        <v>39</v>
      </c>
      <c r="H118" s="22">
        <v>0</v>
      </c>
      <c r="I118" s="22">
        <v>0</v>
      </c>
      <c r="J118" s="22"/>
      <c r="K118" s="22">
        <v>0</v>
      </c>
      <c r="L118" s="22">
        <v>0</v>
      </c>
      <c r="M118" s="22"/>
      <c r="N118" s="22">
        <v>0</v>
      </c>
      <c r="O118" s="22">
        <v>0</v>
      </c>
      <c r="P118" s="22"/>
      <c r="Q118" s="25">
        <v>1</v>
      </c>
      <c r="R118" s="22">
        <v>5</v>
      </c>
      <c r="S118" s="22"/>
      <c r="T118" s="23">
        <f>+Q118+N118+K118+H118+E118+B118</f>
        <v>1</v>
      </c>
      <c r="U118" s="23">
        <f>+R118+O118+L118+I118+F118+C118</f>
        <v>8</v>
      </c>
    </row>
    <row r="119" spans="1:21" s="21" customFormat="1" ht="12.75">
      <c r="A119" s="24" t="s">
        <v>99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0"/>
      <c r="U119" s="20"/>
    </row>
    <row r="120" spans="1:21" s="24" customFormat="1" ht="12.75">
      <c r="A120" s="21" t="s">
        <v>23</v>
      </c>
      <c r="B120" s="22">
        <v>0</v>
      </c>
      <c r="C120" s="22">
        <v>1</v>
      </c>
      <c r="D120" s="22" t="s">
        <v>38</v>
      </c>
      <c r="E120" s="25">
        <v>1</v>
      </c>
      <c r="F120" s="25">
        <v>0</v>
      </c>
      <c r="G120" s="22" t="s">
        <v>39</v>
      </c>
      <c r="H120" s="22">
        <v>0</v>
      </c>
      <c r="I120" s="22">
        <v>0</v>
      </c>
      <c r="J120" s="22"/>
      <c r="K120" s="22">
        <v>0</v>
      </c>
      <c r="L120" s="22">
        <v>0</v>
      </c>
      <c r="M120" s="22"/>
      <c r="N120" s="22">
        <v>0</v>
      </c>
      <c r="O120" s="22">
        <v>0</v>
      </c>
      <c r="P120" s="22"/>
      <c r="Q120" s="25">
        <v>4</v>
      </c>
      <c r="R120" s="22">
        <v>17</v>
      </c>
      <c r="S120" s="22"/>
      <c r="T120" s="23">
        <f>+Q120+N120+K120+H120+E120+B120</f>
        <v>5</v>
      </c>
      <c r="U120" s="23">
        <f>+R120+O120+L120+I120+F120+C120</f>
        <v>18</v>
      </c>
    </row>
    <row r="121" spans="1:21" s="21" customFormat="1" ht="12.75">
      <c r="A121" s="24" t="s">
        <v>85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20"/>
      <c r="U121" s="20"/>
    </row>
    <row r="122" spans="1:21" s="24" customFormat="1" ht="12.75">
      <c r="A122" s="21" t="s">
        <v>23</v>
      </c>
      <c r="B122" s="22">
        <v>0</v>
      </c>
      <c r="C122" s="22">
        <v>0</v>
      </c>
      <c r="D122" s="22" t="s">
        <v>38</v>
      </c>
      <c r="E122" s="22">
        <v>0</v>
      </c>
      <c r="F122" s="25">
        <v>1</v>
      </c>
      <c r="G122" s="22"/>
      <c r="H122" s="22">
        <v>0</v>
      </c>
      <c r="I122" s="22">
        <v>0</v>
      </c>
      <c r="J122" s="22"/>
      <c r="K122" s="22">
        <v>0</v>
      </c>
      <c r="L122" s="22">
        <v>0</v>
      </c>
      <c r="M122" s="22"/>
      <c r="N122" s="22">
        <v>0</v>
      </c>
      <c r="O122" s="22">
        <v>0</v>
      </c>
      <c r="P122" s="22"/>
      <c r="Q122" s="25">
        <v>1</v>
      </c>
      <c r="R122" s="22">
        <v>37</v>
      </c>
      <c r="S122" s="22"/>
      <c r="T122" s="23">
        <f>+Q122+N122+K122+H122+E122+B122</f>
        <v>1</v>
      </c>
      <c r="U122" s="23">
        <f>+R122+O122+L122+I122+F122+C122</f>
        <v>38</v>
      </c>
    </row>
    <row r="123" spans="1:21" s="21" customFormat="1" ht="12.75">
      <c r="A123" s="24" t="s">
        <v>25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20"/>
      <c r="U123" s="20"/>
    </row>
    <row r="124" spans="1:21" s="24" customFormat="1" ht="12.75">
      <c r="A124" s="21" t="s">
        <v>26</v>
      </c>
      <c r="B124" s="22">
        <v>0</v>
      </c>
      <c r="C124" s="25">
        <v>0</v>
      </c>
      <c r="D124" s="22" t="s">
        <v>38</v>
      </c>
      <c r="E124" s="25">
        <v>0</v>
      </c>
      <c r="F124" s="22">
        <v>4</v>
      </c>
      <c r="G124" s="22"/>
      <c r="H124" s="22">
        <v>0</v>
      </c>
      <c r="I124" s="22">
        <v>1</v>
      </c>
      <c r="J124" s="22"/>
      <c r="K124" s="22">
        <v>0</v>
      </c>
      <c r="L124" s="22">
        <v>0</v>
      </c>
      <c r="M124" s="22"/>
      <c r="N124" s="25">
        <v>0</v>
      </c>
      <c r="O124" s="25">
        <v>0</v>
      </c>
      <c r="P124" s="22"/>
      <c r="Q124" s="22">
        <v>8</v>
      </c>
      <c r="R124" s="22">
        <v>16</v>
      </c>
      <c r="S124" s="22"/>
      <c r="T124" s="23">
        <f>+Q124+N124+K124+H124+E124+B124</f>
        <v>8</v>
      </c>
      <c r="U124" s="23">
        <f>+R124+O124+L124+I124+F124+C124</f>
        <v>21</v>
      </c>
    </row>
    <row r="125" spans="1:21" s="21" customFormat="1" ht="12.75">
      <c r="A125" s="24" t="s">
        <v>92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20"/>
      <c r="U125" s="20"/>
    </row>
    <row r="126" spans="1:21" s="24" customFormat="1" ht="12.75">
      <c r="A126" s="21" t="s">
        <v>88</v>
      </c>
      <c r="B126" s="22">
        <v>0</v>
      </c>
      <c r="C126" s="22">
        <v>0</v>
      </c>
      <c r="D126" s="22" t="s">
        <v>38</v>
      </c>
      <c r="E126" s="25">
        <v>1</v>
      </c>
      <c r="F126" s="25">
        <v>2</v>
      </c>
      <c r="G126" s="22" t="s">
        <v>39</v>
      </c>
      <c r="H126" s="22">
        <v>0</v>
      </c>
      <c r="I126" s="22">
        <v>0</v>
      </c>
      <c r="J126" s="22"/>
      <c r="K126" s="22">
        <v>0</v>
      </c>
      <c r="L126" s="22">
        <v>0</v>
      </c>
      <c r="M126" s="22"/>
      <c r="N126" s="22">
        <v>0</v>
      </c>
      <c r="O126" s="22">
        <v>0</v>
      </c>
      <c r="P126" s="22"/>
      <c r="Q126" s="25">
        <v>3</v>
      </c>
      <c r="R126" s="22">
        <v>7</v>
      </c>
      <c r="S126" s="22"/>
      <c r="T126" s="23">
        <f>+Q126+N126+K126+H126+E126+B126</f>
        <v>4</v>
      </c>
      <c r="U126" s="23">
        <f>+R126+O126+L126+I126+F126+C126</f>
        <v>9</v>
      </c>
    </row>
    <row r="127" spans="1:21" s="21" customFormat="1" ht="12.75">
      <c r="A127" s="24" t="s">
        <v>27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20"/>
      <c r="U127" s="20"/>
    </row>
    <row r="128" spans="1:21" s="24" customFormat="1" ht="12.75">
      <c r="A128" s="21" t="s">
        <v>88</v>
      </c>
      <c r="B128" s="25">
        <v>0</v>
      </c>
      <c r="C128" s="25">
        <v>1</v>
      </c>
      <c r="D128" s="22"/>
      <c r="E128" s="25">
        <v>0</v>
      </c>
      <c r="F128" s="25">
        <v>0</v>
      </c>
      <c r="G128" s="22"/>
      <c r="H128" s="22">
        <v>0</v>
      </c>
      <c r="I128" s="22">
        <v>0</v>
      </c>
      <c r="J128" s="22"/>
      <c r="K128" s="22">
        <v>0</v>
      </c>
      <c r="L128" s="22">
        <v>0</v>
      </c>
      <c r="M128" s="22"/>
      <c r="N128" s="22">
        <v>0</v>
      </c>
      <c r="O128" s="22">
        <v>0</v>
      </c>
      <c r="P128" s="22"/>
      <c r="Q128" s="25">
        <v>1</v>
      </c>
      <c r="R128" s="25">
        <v>14</v>
      </c>
      <c r="S128" s="22"/>
      <c r="T128" s="23">
        <f aca="true" t="shared" si="0" ref="T128:U130">+Q128+N128+K128+H128+E128+B128</f>
        <v>1</v>
      </c>
      <c r="U128" s="23">
        <f t="shared" si="0"/>
        <v>15</v>
      </c>
    </row>
    <row r="129" spans="1:21" s="21" customFormat="1" ht="12.75">
      <c r="A129" s="24" t="s">
        <v>23</v>
      </c>
      <c r="B129" s="19">
        <v>0</v>
      </c>
      <c r="C129" s="19">
        <v>0</v>
      </c>
      <c r="D129" s="19" t="s">
        <v>38</v>
      </c>
      <c r="E129" s="19">
        <v>0</v>
      </c>
      <c r="F129" s="26">
        <v>0</v>
      </c>
      <c r="G129" s="19"/>
      <c r="H129" s="19">
        <v>0</v>
      </c>
      <c r="I129" s="19">
        <v>0</v>
      </c>
      <c r="J129" s="19"/>
      <c r="K129" s="19">
        <v>0</v>
      </c>
      <c r="L129" s="19">
        <v>0</v>
      </c>
      <c r="M129" s="19"/>
      <c r="N129" s="19">
        <v>0</v>
      </c>
      <c r="O129" s="19">
        <v>0</v>
      </c>
      <c r="P129" s="19"/>
      <c r="Q129" s="26">
        <v>0</v>
      </c>
      <c r="R129" s="19">
        <v>6</v>
      </c>
      <c r="S129" s="19"/>
      <c r="T129" s="20">
        <f t="shared" si="0"/>
        <v>0</v>
      </c>
      <c r="U129" s="20">
        <f t="shared" si="0"/>
        <v>6</v>
      </c>
    </row>
    <row r="130" spans="1:21" s="24" customFormat="1" ht="12.75">
      <c r="A130" s="21" t="s">
        <v>34</v>
      </c>
      <c r="B130" s="22">
        <v>0</v>
      </c>
      <c r="C130" s="22">
        <v>0</v>
      </c>
      <c r="D130" s="22" t="s">
        <v>38</v>
      </c>
      <c r="E130" s="22">
        <v>0</v>
      </c>
      <c r="F130" s="25">
        <v>0</v>
      </c>
      <c r="G130" s="22"/>
      <c r="H130" s="22">
        <v>0</v>
      </c>
      <c r="I130" s="22">
        <v>0</v>
      </c>
      <c r="J130" s="22"/>
      <c r="K130" s="22">
        <v>0</v>
      </c>
      <c r="L130" s="22">
        <v>0</v>
      </c>
      <c r="M130" s="22"/>
      <c r="N130" s="22">
        <v>0</v>
      </c>
      <c r="O130" s="22">
        <v>0</v>
      </c>
      <c r="P130" s="22"/>
      <c r="Q130" s="25">
        <v>1</v>
      </c>
      <c r="R130" s="22">
        <v>3</v>
      </c>
      <c r="S130" s="22"/>
      <c r="T130" s="23">
        <f t="shared" si="0"/>
        <v>1</v>
      </c>
      <c r="U130" s="23">
        <f t="shared" si="0"/>
        <v>3</v>
      </c>
    </row>
    <row r="131" spans="1:21" s="31" customFormat="1" ht="12.75">
      <c r="A131" s="30" t="s">
        <v>86</v>
      </c>
      <c r="B131" s="30">
        <f>B128+B129+B130</f>
        <v>0</v>
      </c>
      <c r="C131" s="30">
        <f>C128+C129+C130</f>
        <v>1</v>
      </c>
      <c r="D131" s="30"/>
      <c r="E131" s="30">
        <f>E128+E129+E130</f>
        <v>0</v>
      </c>
      <c r="F131" s="30">
        <f>F128+F129+F130</f>
        <v>0</v>
      </c>
      <c r="G131" s="30"/>
      <c r="H131" s="30">
        <f>H128+H129+H130</f>
        <v>0</v>
      </c>
      <c r="I131" s="30">
        <f>I128+I129+I130</f>
        <v>0</v>
      </c>
      <c r="J131" s="30"/>
      <c r="K131" s="30">
        <f>K128+K129+K130</f>
        <v>0</v>
      </c>
      <c r="L131" s="30">
        <f>L128+L129+L130</f>
        <v>0</v>
      </c>
      <c r="M131" s="30"/>
      <c r="N131" s="30">
        <f>N128+N129+N130</f>
        <v>0</v>
      </c>
      <c r="O131" s="30">
        <f>O128+O129+O130</f>
        <v>0</v>
      </c>
      <c r="P131" s="30"/>
      <c r="Q131" s="30">
        <f>Q128+Q129+Q130</f>
        <v>2</v>
      </c>
      <c r="R131" s="30">
        <f>R128+R129+R130</f>
        <v>23</v>
      </c>
      <c r="S131" s="30"/>
      <c r="T131" s="30">
        <f>T128+T129+T130</f>
        <v>2</v>
      </c>
      <c r="U131" s="30">
        <f>U128+U129+U130</f>
        <v>24</v>
      </c>
    </row>
    <row r="132" spans="1:21" s="21" customFormat="1" ht="12.75">
      <c r="A132" s="24" t="s">
        <v>87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0"/>
      <c r="U132" s="20"/>
    </row>
    <row r="133" spans="1:21" s="24" customFormat="1" ht="12.75">
      <c r="A133" s="21" t="s">
        <v>88</v>
      </c>
      <c r="B133" s="22">
        <v>0</v>
      </c>
      <c r="C133" s="22">
        <v>0</v>
      </c>
      <c r="D133" s="22" t="s">
        <v>38</v>
      </c>
      <c r="E133" s="22">
        <v>0</v>
      </c>
      <c r="F133" s="25">
        <v>0</v>
      </c>
      <c r="G133" s="22"/>
      <c r="H133" s="22">
        <v>0</v>
      </c>
      <c r="I133" s="22">
        <v>0</v>
      </c>
      <c r="J133" s="22"/>
      <c r="K133" s="22">
        <v>0</v>
      </c>
      <c r="L133" s="22">
        <v>0</v>
      </c>
      <c r="M133" s="22"/>
      <c r="N133" s="22">
        <v>0</v>
      </c>
      <c r="O133" s="25">
        <v>0</v>
      </c>
      <c r="P133" s="22"/>
      <c r="Q133" s="25">
        <v>0</v>
      </c>
      <c r="R133" s="22">
        <v>1</v>
      </c>
      <c r="S133" s="22"/>
      <c r="T133" s="23">
        <f>+Q133+N133+K133+H133+E133+B133</f>
        <v>0</v>
      </c>
      <c r="U133" s="23">
        <f>+R133+O133+L133+I133+F133+C133</f>
        <v>1</v>
      </c>
    </row>
    <row r="134" spans="1:21" s="21" customFormat="1" ht="12.75">
      <c r="A134" s="24" t="s">
        <v>100</v>
      </c>
      <c r="B134" s="19" t="s">
        <v>42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20"/>
      <c r="U134" s="20"/>
    </row>
    <row r="135" spans="1:21" s="24" customFormat="1" ht="12.75">
      <c r="A135" s="21" t="s">
        <v>88</v>
      </c>
      <c r="B135" s="22">
        <v>0</v>
      </c>
      <c r="C135" s="22">
        <v>0</v>
      </c>
      <c r="D135" s="22"/>
      <c r="E135" s="22">
        <v>0</v>
      </c>
      <c r="F135" s="22">
        <v>0</v>
      </c>
      <c r="G135" s="22"/>
      <c r="H135" s="22">
        <v>0</v>
      </c>
      <c r="I135" s="22">
        <v>0</v>
      </c>
      <c r="J135" s="22"/>
      <c r="K135" s="22">
        <v>0</v>
      </c>
      <c r="L135" s="22">
        <v>0</v>
      </c>
      <c r="M135" s="22"/>
      <c r="N135" s="22">
        <v>0</v>
      </c>
      <c r="O135" s="22">
        <v>0</v>
      </c>
      <c r="P135" s="22"/>
      <c r="Q135" s="22">
        <v>2</v>
      </c>
      <c r="R135" s="22">
        <v>2</v>
      </c>
      <c r="S135" s="22"/>
      <c r="T135" s="23">
        <f>+Q135+N135+K135+H135+E135+B135</f>
        <v>2</v>
      </c>
      <c r="U135" s="23">
        <f>+R135+O135+L135+I135+F135+C135</f>
        <v>2</v>
      </c>
    </row>
    <row r="136" spans="1:21" s="21" customFormat="1" ht="12.75">
      <c r="A136" s="24" t="s">
        <v>23</v>
      </c>
      <c r="B136" s="26">
        <v>0</v>
      </c>
      <c r="C136" s="26">
        <v>0</v>
      </c>
      <c r="D136" s="19" t="s">
        <v>38</v>
      </c>
      <c r="E136" s="19">
        <v>0</v>
      </c>
      <c r="F136" s="26">
        <v>2</v>
      </c>
      <c r="G136" s="19"/>
      <c r="H136" s="19">
        <v>0</v>
      </c>
      <c r="I136" s="19">
        <v>0</v>
      </c>
      <c r="J136" s="19"/>
      <c r="K136" s="19">
        <v>0</v>
      </c>
      <c r="L136" s="26">
        <v>0</v>
      </c>
      <c r="M136" s="19"/>
      <c r="N136" s="19">
        <v>0</v>
      </c>
      <c r="O136" s="26">
        <v>1</v>
      </c>
      <c r="P136" s="19"/>
      <c r="Q136" s="19">
        <v>2</v>
      </c>
      <c r="R136" s="19">
        <v>16</v>
      </c>
      <c r="S136" s="19"/>
      <c r="T136" s="20">
        <f>+Q136+N136+K136+H136+E136+B136</f>
        <v>2</v>
      </c>
      <c r="U136" s="20">
        <f>+R136+O136+L136+I136+F136+C136</f>
        <v>19</v>
      </c>
    </row>
    <row r="137" spans="1:21" s="30" customFormat="1" ht="12.75">
      <c r="A137" s="31" t="s">
        <v>86</v>
      </c>
      <c r="B137" s="31">
        <f>+B135+B136</f>
        <v>0</v>
      </c>
      <c r="C137" s="31">
        <f>+C135+C136</f>
        <v>0</v>
      </c>
      <c r="D137" s="31"/>
      <c r="E137" s="31">
        <f>+E135+E136</f>
        <v>0</v>
      </c>
      <c r="F137" s="31">
        <f>+F135+F136</f>
        <v>2</v>
      </c>
      <c r="G137" s="31"/>
      <c r="H137" s="31">
        <f>+H135+H136</f>
        <v>0</v>
      </c>
      <c r="I137" s="31">
        <f>+I135+I136</f>
        <v>0</v>
      </c>
      <c r="J137" s="31"/>
      <c r="K137" s="31">
        <f>+K135+K136</f>
        <v>0</v>
      </c>
      <c r="L137" s="31">
        <f>+L135+L136</f>
        <v>0</v>
      </c>
      <c r="M137" s="31"/>
      <c r="N137" s="31">
        <f>+N135+N136</f>
        <v>0</v>
      </c>
      <c r="O137" s="31">
        <f>+O135+O136</f>
        <v>1</v>
      </c>
      <c r="P137" s="31"/>
      <c r="Q137" s="31">
        <f>+Q135+Q136</f>
        <v>4</v>
      </c>
      <c r="R137" s="31">
        <f>+R135+R136</f>
        <v>18</v>
      </c>
      <c r="S137" s="31"/>
      <c r="T137" s="31">
        <f>+T135+T136</f>
        <v>4</v>
      </c>
      <c r="U137" s="31">
        <f>+U135+U136</f>
        <v>21</v>
      </c>
    </row>
    <row r="138" spans="1:21" s="14" customFormat="1" ht="12.75">
      <c r="A138" s="41"/>
      <c r="B138" s="42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3"/>
      <c r="U138" s="43"/>
    </row>
    <row r="139" spans="1:251" s="29" customFormat="1" ht="12.75">
      <c r="A139" s="18" t="s">
        <v>58</v>
      </c>
      <c r="B139" s="29">
        <f>+B136+B133+B131+B126+B124+B122+B120+B118+B116+B114+B110+B108+B104+B102+B100+B98</f>
        <v>0</v>
      </c>
      <c r="C139" s="29">
        <f>+C136+C133+C131+C126+C124+C122+C120+C118+C116+C114+C110+C108+C104+C102+C100+C98</f>
        <v>3</v>
      </c>
      <c r="E139" s="29">
        <f>+E136+E133+E131+E126+E124+E122+E120+E118+E116+E114+E110+E108+E104+E102+E100+E98</f>
        <v>3</v>
      </c>
      <c r="F139" s="29">
        <f>+F106+F137+F133+F131+F126+F124+F122+F120+F118+F116+F114+F110+F108+F104+F102+F100+F98</f>
        <v>33</v>
      </c>
      <c r="H139" s="29">
        <f>+H106+H137+H133+H131+H126+H124+H122+H120+H118+H116+H114+H110+H108+H104+H102+H100+H98</f>
        <v>0</v>
      </c>
      <c r="I139" s="29">
        <f>+I106+I137+I133+I131+I126+I124+I122+I120+I118+I116+I114+I110+I108+I104+I102+I100+I98</f>
        <v>1</v>
      </c>
      <c r="K139" s="29">
        <f>+K106+K137+K133+K131+K126+K124+K122+K120+K118+K116+K114+K110+K108+K104+K102+K100+K98</f>
        <v>0</v>
      </c>
      <c r="L139" s="29">
        <f>+L106+L137+L133+L131+L126+L124+L122+L120+L118+L116+L114+L110+L108+L104+L102+L100+L98</f>
        <v>1</v>
      </c>
      <c r="N139" s="29">
        <f>+N106+N137+N133+N131+N126+N124+N122+N120+N118+N116+N114+N110+N108+N104+N102+N100+N98</f>
        <v>0</v>
      </c>
      <c r="O139" s="29">
        <f>+O106+O137+O133+O131+O126+O124+O122+O120+O118+O116+O114+O110+O108+O104+O102+O100+O98</f>
        <v>1</v>
      </c>
      <c r="Q139" s="29">
        <f>+Q106+Q137+Q133+Q131+Q126+Q124+Q122+Q120+Q118+Q116+Q114+Q110+Q108+Q104+Q102+Q100+Q98</f>
        <v>32</v>
      </c>
      <c r="R139" s="29">
        <f>+R106+R137+R133+R131+R126+R124+R122+R120+R118+R116+R114+R110+R108+R104+R102+R100+R98</f>
        <v>211</v>
      </c>
      <c r="T139" s="29">
        <f>+T106+T137+T133+T131+T126+T124+T122+T120+T118+T116+T114+T110+T108+T104+T102+T100+T98</f>
        <v>35</v>
      </c>
      <c r="U139" s="29">
        <f>+U106+U137+U133+U131+U126+U124+U122+U120+U118+U116+U114+U110+U108+U104+U102+U100+U98</f>
        <v>250</v>
      </c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</row>
    <row r="140" spans="1:251" s="16" customFormat="1" ht="12.75">
      <c r="A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</row>
    <row r="141" spans="1:251" s="16" customFormat="1" ht="12.75">
      <c r="A141" s="11"/>
      <c r="P141" s="12"/>
      <c r="Q141" s="12" t="s">
        <v>38</v>
      </c>
      <c r="R141" s="15" t="s">
        <v>38</v>
      </c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</row>
    <row r="142" spans="1:21" s="21" customFormat="1" ht="12.75">
      <c r="A142" s="18" t="s">
        <v>28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20"/>
      <c r="U142" s="20"/>
    </row>
    <row r="143" spans="1:21" s="21" customFormat="1" ht="12.75">
      <c r="A143" s="24" t="s">
        <v>29</v>
      </c>
      <c r="B143" s="19"/>
      <c r="C143" s="19"/>
      <c r="D143" s="19"/>
      <c r="E143" s="19" t="s">
        <v>38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20"/>
      <c r="U143" s="20"/>
    </row>
    <row r="144" spans="1:21" s="24" customFormat="1" ht="12.75">
      <c r="A144" s="21" t="s">
        <v>30</v>
      </c>
      <c r="B144" s="25">
        <v>5</v>
      </c>
      <c r="C144" s="22">
        <v>2</v>
      </c>
      <c r="D144" s="22"/>
      <c r="E144" s="22">
        <v>0</v>
      </c>
      <c r="F144" s="22">
        <v>0</v>
      </c>
      <c r="G144" s="22"/>
      <c r="H144" s="22">
        <v>0</v>
      </c>
      <c r="I144" s="22">
        <v>0</v>
      </c>
      <c r="J144" s="22"/>
      <c r="K144" s="25">
        <v>0</v>
      </c>
      <c r="L144" s="22">
        <v>0</v>
      </c>
      <c r="M144" s="22"/>
      <c r="N144" s="22">
        <v>1</v>
      </c>
      <c r="O144" s="22">
        <v>0</v>
      </c>
      <c r="P144" s="22"/>
      <c r="Q144" s="25">
        <v>4</v>
      </c>
      <c r="R144" s="25">
        <v>4</v>
      </c>
      <c r="S144" s="22"/>
      <c r="T144" s="23">
        <f>+Q144+N144+K144+H144+E144+B144</f>
        <v>10</v>
      </c>
      <c r="U144" s="23">
        <f>+R144+O144+L144+I144+F144+C144</f>
        <v>6</v>
      </c>
    </row>
    <row r="145" spans="1:21" s="21" customFormat="1" ht="12.75">
      <c r="A145" s="24" t="s">
        <v>31</v>
      </c>
      <c r="B145" s="19">
        <v>2</v>
      </c>
      <c r="C145" s="19">
        <v>1</v>
      </c>
      <c r="D145" s="19"/>
      <c r="E145" s="26">
        <v>0</v>
      </c>
      <c r="F145" s="19">
        <v>0</v>
      </c>
      <c r="G145" s="19"/>
      <c r="H145" s="19">
        <v>0</v>
      </c>
      <c r="I145" s="19">
        <v>0</v>
      </c>
      <c r="J145" s="19"/>
      <c r="K145" s="19">
        <v>0</v>
      </c>
      <c r="L145" s="19">
        <v>0</v>
      </c>
      <c r="M145" s="19"/>
      <c r="N145" s="19">
        <v>0</v>
      </c>
      <c r="O145" s="19">
        <v>0</v>
      </c>
      <c r="P145" s="19"/>
      <c r="Q145" s="26">
        <v>2</v>
      </c>
      <c r="R145" s="26">
        <v>0</v>
      </c>
      <c r="S145" s="19"/>
      <c r="T145" s="20">
        <f>+Q145+N145+K145+H145+E145+B145</f>
        <v>4</v>
      </c>
      <c r="U145" s="20">
        <f>+R145+O145+L145+I145+F145+C145</f>
        <v>1</v>
      </c>
    </row>
    <row r="146" spans="1:25" s="24" customFormat="1" ht="12.75">
      <c r="A146" s="27" t="s">
        <v>101</v>
      </c>
      <c r="B146" s="28">
        <f>+B144+B145</f>
        <v>7</v>
      </c>
      <c r="C146" s="28">
        <f>+C144+C145</f>
        <v>3</v>
      </c>
      <c r="D146" s="28"/>
      <c r="E146" s="28">
        <f>+E144+E145</f>
        <v>0</v>
      </c>
      <c r="F146" s="28">
        <f>+F144+F145</f>
        <v>0</v>
      </c>
      <c r="G146" s="28"/>
      <c r="H146" s="28">
        <f>+H144+H145</f>
        <v>0</v>
      </c>
      <c r="I146" s="28">
        <f>+I144+I145</f>
        <v>0</v>
      </c>
      <c r="J146" s="28"/>
      <c r="K146" s="28">
        <f>+K144+K145</f>
        <v>0</v>
      </c>
      <c r="L146" s="28">
        <f>+L144+L145</f>
        <v>0</v>
      </c>
      <c r="M146" s="28"/>
      <c r="N146" s="28">
        <f>+N144+N145</f>
        <v>1</v>
      </c>
      <c r="O146" s="28">
        <f>+O144+O145</f>
        <v>0</v>
      </c>
      <c r="P146" s="28"/>
      <c r="Q146" s="28">
        <f>+Q144+Q145</f>
        <v>6</v>
      </c>
      <c r="R146" s="28">
        <f>+R144+R145</f>
        <v>4</v>
      </c>
      <c r="S146" s="28"/>
      <c r="T146" s="28">
        <f>+T144+T145</f>
        <v>14</v>
      </c>
      <c r="U146" s="28">
        <f>+U144+U145</f>
        <v>7</v>
      </c>
      <c r="V146" s="27"/>
      <c r="W146" s="27"/>
      <c r="X146" s="27"/>
      <c r="Y146" s="27"/>
    </row>
    <row r="147" spans="1:21" s="21" customFormat="1" ht="12.75">
      <c r="A147" s="24" t="s">
        <v>32</v>
      </c>
      <c r="B147" s="19"/>
      <c r="C147" s="19"/>
      <c r="D147" s="19"/>
      <c r="E147" s="19" t="s">
        <v>38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20"/>
      <c r="U147" s="20"/>
    </row>
    <row r="148" spans="1:21" s="21" customFormat="1" ht="12.75">
      <c r="A148" s="24" t="s">
        <v>33</v>
      </c>
      <c r="B148" s="19">
        <v>37</v>
      </c>
      <c r="C148" s="26">
        <v>15</v>
      </c>
      <c r="D148" s="19"/>
      <c r="E148" s="26">
        <v>0</v>
      </c>
      <c r="F148" s="26">
        <v>0</v>
      </c>
      <c r="G148" s="19"/>
      <c r="H148" s="19">
        <v>0</v>
      </c>
      <c r="I148" s="19">
        <v>0</v>
      </c>
      <c r="J148" s="19"/>
      <c r="K148" s="26">
        <v>0</v>
      </c>
      <c r="L148" s="26">
        <v>0</v>
      </c>
      <c r="M148" s="19"/>
      <c r="N148" s="26">
        <v>0</v>
      </c>
      <c r="O148" s="19">
        <v>0</v>
      </c>
      <c r="P148" s="19"/>
      <c r="Q148" s="19">
        <v>4</v>
      </c>
      <c r="R148" s="26">
        <v>2</v>
      </c>
      <c r="S148" s="19"/>
      <c r="T148" s="20">
        <f>+Q148+N148+K148+H148+E148+B148</f>
        <v>41</v>
      </c>
      <c r="U148" s="20">
        <f>+R148+O148+L148+I148+F148+C148</f>
        <v>17</v>
      </c>
    </row>
    <row r="149" spans="1:21" s="24" customFormat="1" ht="12.75">
      <c r="A149" s="21" t="s">
        <v>34</v>
      </c>
      <c r="B149" s="25">
        <v>0</v>
      </c>
      <c r="C149" s="25">
        <v>0</v>
      </c>
      <c r="D149" s="22"/>
      <c r="E149" s="22">
        <v>0</v>
      </c>
      <c r="F149" s="22">
        <v>0</v>
      </c>
      <c r="G149" s="22"/>
      <c r="H149" s="22">
        <v>0</v>
      </c>
      <c r="I149" s="22">
        <v>0</v>
      </c>
      <c r="J149" s="22"/>
      <c r="K149" s="25">
        <v>0</v>
      </c>
      <c r="L149" s="22">
        <v>0</v>
      </c>
      <c r="M149" s="22"/>
      <c r="N149" s="22">
        <v>0</v>
      </c>
      <c r="O149" s="22">
        <v>0</v>
      </c>
      <c r="P149" s="22"/>
      <c r="Q149" s="25">
        <v>1</v>
      </c>
      <c r="R149" s="25">
        <v>0</v>
      </c>
      <c r="S149" s="22"/>
      <c r="T149" s="23">
        <f>+Q149+N149+K149+H149+E149+B149</f>
        <v>1</v>
      </c>
      <c r="U149" s="23">
        <f>+R149+O149+L149+I149+F149+C149</f>
        <v>0</v>
      </c>
    </row>
    <row r="150" spans="1:24" s="21" customFormat="1" ht="12.75">
      <c r="A150" s="9" t="s">
        <v>102</v>
      </c>
      <c r="B150" s="10">
        <f>+B148+B149</f>
        <v>37</v>
      </c>
      <c r="C150" s="10">
        <f>+C148+C149</f>
        <v>15</v>
      </c>
      <c r="D150" s="10"/>
      <c r="E150" s="10">
        <f>+E148+E149</f>
        <v>0</v>
      </c>
      <c r="F150" s="10">
        <f>+F148+F149</f>
        <v>0</v>
      </c>
      <c r="G150" s="10"/>
      <c r="H150" s="10">
        <f>+H148+H149</f>
        <v>0</v>
      </c>
      <c r="I150" s="10">
        <f>+I148+I149</f>
        <v>0</v>
      </c>
      <c r="J150" s="10"/>
      <c r="K150" s="10">
        <f>+K148+K149</f>
        <v>0</v>
      </c>
      <c r="L150" s="10">
        <f>+L148+L149</f>
        <v>0</v>
      </c>
      <c r="M150" s="10"/>
      <c r="N150" s="10">
        <f>+N148+N149</f>
        <v>0</v>
      </c>
      <c r="O150" s="10">
        <f>+O148+O149</f>
        <v>0</v>
      </c>
      <c r="P150" s="10"/>
      <c r="Q150" s="10">
        <f>+Q148+Q149</f>
        <v>5</v>
      </c>
      <c r="R150" s="10">
        <f>+R148+R149</f>
        <v>2</v>
      </c>
      <c r="S150" s="10"/>
      <c r="T150" s="10">
        <f>+SUM(T148:T149)</f>
        <v>42</v>
      </c>
      <c r="U150" s="10">
        <f>+SUM(U148:U149)</f>
        <v>17</v>
      </c>
      <c r="V150" s="9"/>
      <c r="W150" s="9"/>
      <c r="X150" s="9"/>
    </row>
    <row r="151" spans="1:21" s="21" customFormat="1" ht="12.75">
      <c r="A151" s="24" t="s">
        <v>66</v>
      </c>
      <c r="B151" s="19"/>
      <c r="C151" s="19"/>
      <c r="D151" s="19"/>
      <c r="E151" s="19" t="s">
        <v>38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0"/>
      <c r="U151" s="20"/>
    </row>
    <row r="152" spans="1:21" s="24" customFormat="1" ht="12.75">
      <c r="A152" s="21" t="s">
        <v>67</v>
      </c>
      <c r="B152" s="25">
        <v>0</v>
      </c>
      <c r="C152" s="25">
        <v>0</v>
      </c>
      <c r="D152" s="22"/>
      <c r="E152" s="25">
        <v>1</v>
      </c>
      <c r="F152" s="25">
        <v>0</v>
      </c>
      <c r="G152" s="22"/>
      <c r="H152" s="22">
        <v>0</v>
      </c>
      <c r="I152" s="22">
        <v>0</v>
      </c>
      <c r="J152" s="22"/>
      <c r="K152" s="25">
        <v>0</v>
      </c>
      <c r="L152" s="25">
        <v>0</v>
      </c>
      <c r="M152" s="22"/>
      <c r="N152" s="25">
        <v>1</v>
      </c>
      <c r="O152" s="22">
        <v>0</v>
      </c>
      <c r="P152" s="22"/>
      <c r="Q152" s="22">
        <v>5</v>
      </c>
      <c r="R152" s="25">
        <v>1</v>
      </c>
      <c r="S152" s="22"/>
      <c r="T152" s="23">
        <f>+Q152+N152+K152+H152+E152+B152</f>
        <v>7</v>
      </c>
      <c r="U152" s="23">
        <f>+R152+O152+L152+I152+F152+C152</f>
        <v>1</v>
      </c>
    </row>
    <row r="153" spans="1:21" s="21" customFormat="1" ht="12.75">
      <c r="A153" s="24" t="s">
        <v>103</v>
      </c>
      <c r="B153" s="19"/>
      <c r="C153" s="19"/>
      <c r="D153" s="19"/>
      <c r="E153" s="19" t="s">
        <v>38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20"/>
      <c r="U153" s="20"/>
    </row>
    <row r="154" spans="1:21" s="24" customFormat="1" ht="12.75">
      <c r="A154" s="21" t="s">
        <v>34</v>
      </c>
      <c r="B154" s="25">
        <v>2</v>
      </c>
      <c r="C154" s="25">
        <v>0</v>
      </c>
      <c r="D154" s="22"/>
      <c r="E154" s="25">
        <v>0</v>
      </c>
      <c r="F154" s="25">
        <v>0</v>
      </c>
      <c r="G154" s="22"/>
      <c r="H154" s="22">
        <v>0</v>
      </c>
      <c r="I154" s="22">
        <v>0</v>
      </c>
      <c r="J154" s="22"/>
      <c r="K154" s="25">
        <v>0</v>
      </c>
      <c r="L154" s="25">
        <v>0</v>
      </c>
      <c r="M154" s="22"/>
      <c r="N154" s="25">
        <v>0</v>
      </c>
      <c r="O154" s="22">
        <v>0</v>
      </c>
      <c r="P154" s="22"/>
      <c r="Q154" s="22">
        <v>0</v>
      </c>
      <c r="R154" s="25">
        <v>0</v>
      </c>
      <c r="S154" s="22"/>
      <c r="T154" s="23">
        <f>+Q154+N154+K154+H154+E154+B154</f>
        <v>2</v>
      </c>
      <c r="U154" s="23">
        <f>+R154+O154+L154+I154+F154+C154</f>
        <v>0</v>
      </c>
    </row>
    <row r="155" spans="1:21" s="21" customFormat="1" ht="12.75">
      <c r="A155" s="24" t="s">
        <v>104</v>
      </c>
      <c r="B155" s="19" t="s">
        <v>38</v>
      </c>
      <c r="C155" s="19" t="s">
        <v>38</v>
      </c>
      <c r="D155" s="19"/>
      <c r="E155" s="19" t="s">
        <v>38</v>
      </c>
      <c r="F155" s="19" t="s">
        <v>38</v>
      </c>
      <c r="G155" s="19"/>
      <c r="H155" s="19" t="s">
        <v>38</v>
      </c>
      <c r="I155" s="19" t="s">
        <v>38</v>
      </c>
      <c r="J155" s="19"/>
      <c r="K155" s="19" t="s">
        <v>38</v>
      </c>
      <c r="L155" s="19" t="s">
        <v>38</v>
      </c>
      <c r="M155" s="19"/>
      <c r="N155" s="19" t="s">
        <v>38</v>
      </c>
      <c r="O155" s="19" t="s">
        <v>38</v>
      </c>
      <c r="P155" s="19"/>
      <c r="Q155" s="19" t="s">
        <v>38</v>
      </c>
      <c r="R155" s="19" t="s">
        <v>38</v>
      </c>
      <c r="S155" s="19"/>
      <c r="T155" s="20"/>
      <c r="U155" s="20"/>
    </row>
    <row r="156" spans="1:21" s="21" customFormat="1" ht="12.75">
      <c r="A156" s="24" t="s">
        <v>35</v>
      </c>
      <c r="B156" s="19">
        <v>3</v>
      </c>
      <c r="C156" s="26">
        <v>3</v>
      </c>
      <c r="D156" s="19"/>
      <c r="E156" s="26">
        <v>0</v>
      </c>
      <c r="F156" s="19">
        <v>0</v>
      </c>
      <c r="G156" s="19"/>
      <c r="H156" s="19">
        <v>0</v>
      </c>
      <c r="I156" s="19">
        <v>0</v>
      </c>
      <c r="J156" s="19"/>
      <c r="K156" s="26">
        <v>1</v>
      </c>
      <c r="L156" s="26">
        <v>0</v>
      </c>
      <c r="M156" s="19"/>
      <c r="N156" s="19">
        <v>1</v>
      </c>
      <c r="O156" s="19">
        <v>0</v>
      </c>
      <c r="P156" s="19"/>
      <c r="Q156" s="19">
        <v>4</v>
      </c>
      <c r="R156" s="26">
        <v>0</v>
      </c>
      <c r="S156" s="19"/>
      <c r="T156" s="20">
        <f>+Q156+N156+K156+H156+E156+B156</f>
        <v>9</v>
      </c>
      <c r="U156" s="20">
        <f>+R156+O156+L156+I156+F156+C156</f>
        <v>3</v>
      </c>
    </row>
    <row r="157" spans="1:21" s="24" customFormat="1" ht="12.75">
      <c r="A157" s="21" t="s">
        <v>34</v>
      </c>
      <c r="B157" s="22">
        <v>2</v>
      </c>
      <c r="C157" s="25">
        <v>1</v>
      </c>
      <c r="D157" s="22"/>
      <c r="E157" s="25">
        <v>0</v>
      </c>
      <c r="F157" s="22">
        <v>0</v>
      </c>
      <c r="G157" s="22"/>
      <c r="H157" s="22">
        <v>0</v>
      </c>
      <c r="I157" s="22">
        <v>0</v>
      </c>
      <c r="J157" s="22"/>
      <c r="K157" s="25">
        <v>0</v>
      </c>
      <c r="L157" s="22">
        <v>0</v>
      </c>
      <c r="M157" s="22"/>
      <c r="N157" s="22">
        <v>0</v>
      </c>
      <c r="O157" s="22">
        <v>0</v>
      </c>
      <c r="P157" s="22"/>
      <c r="Q157" s="25">
        <v>3</v>
      </c>
      <c r="R157" s="25">
        <v>1</v>
      </c>
      <c r="S157" s="22"/>
      <c r="T157" s="23">
        <f>+Q157+N157+K157+H157+E157+B157</f>
        <v>5</v>
      </c>
      <c r="U157" s="23">
        <f>+R157+O157+L157+I157+F157+C157</f>
        <v>2</v>
      </c>
    </row>
    <row r="158" spans="1:24" s="21" customFormat="1" ht="12.75">
      <c r="A158" s="9" t="s">
        <v>105</v>
      </c>
      <c r="B158" s="10">
        <f>+SUM(B156:B157)</f>
        <v>5</v>
      </c>
      <c r="C158" s="10">
        <f>+SUM(C156:C157)</f>
        <v>4</v>
      </c>
      <c r="D158" s="10"/>
      <c r="E158" s="10">
        <f>+SUM(E156:E157)</f>
        <v>0</v>
      </c>
      <c r="F158" s="10">
        <f>+SUM(F156:F157)</f>
        <v>0</v>
      </c>
      <c r="G158" s="10"/>
      <c r="H158" s="10">
        <f>+SUM(H156:H157)</f>
        <v>0</v>
      </c>
      <c r="I158" s="10">
        <f>+SUM(I156:I157)</f>
        <v>0</v>
      </c>
      <c r="J158" s="10"/>
      <c r="K158" s="10">
        <f>+SUM(K156:K157)</f>
        <v>1</v>
      </c>
      <c r="L158" s="10">
        <f>+SUM(L156:L157)</f>
        <v>0</v>
      </c>
      <c r="M158" s="10"/>
      <c r="N158" s="10">
        <f>+SUM(N156:N157)</f>
        <v>1</v>
      </c>
      <c r="O158" s="10">
        <f>+SUM(O156:O157)</f>
        <v>0</v>
      </c>
      <c r="P158" s="10"/>
      <c r="Q158" s="10">
        <f>+SUM(Q156:Q157)</f>
        <v>7</v>
      </c>
      <c r="R158" s="10">
        <f>+SUM(R156:R157)</f>
        <v>1</v>
      </c>
      <c r="S158" s="10"/>
      <c r="T158" s="10">
        <f>+SUM(T156:T157)</f>
        <v>14</v>
      </c>
      <c r="U158" s="10">
        <f>+SUM(U156:U157)</f>
        <v>5</v>
      </c>
      <c r="V158" s="9"/>
      <c r="W158" s="9"/>
      <c r="X158" s="9"/>
    </row>
    <row r="159" spans="1:21" s="24" customFormat="1" ht="12.75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1"/>
      <c r="M159" s="22"/>
      <c r="N159" s="22"/>
      <c r="O159" s="22"/>
      <c r="P159" s="22"/>
      <c r="Q159" s="22"/>
      <c r="R159" s="22"/>
      <c r="S159" s="22"/>
      <c r="T159" s="23"/>
      <c r="U159" s="23"/>
    </row>
    <row r="160" spans="1:251" s="32" customFormat="1" ht="12.75">
      <c r="A160" s="6" t="s">
        <v>57</v>
      </c>
      <c r="B160" s="32">
        <f>+B158+B152+B150+B146+B154</f>
        <v>51</v>
      </c>
      <c r="C160" s="32">
        <f>+C158+C152+C150+C146+C154</f>
        <v>22</v>
      </c>
      <c r="E160" s="32">
        <f>+E158+E152+E150+E146+E154</f>
        <v>1</v>
      </c>
      <c r="F160" s="32">
        <f>+F158+F152+F150+F146+F154</f>
        <v>0</v>
      </c>
      <c r="H160" s="32">
        <f>+H158+H152+H150+H146+H154</f>
        <v>0</v>
      </c>
      <c r="I160" s="32">
        <f>+I158+I152+I150+I146+I154</f>
        <v>0</v>
      </c>
      <c r="K160" s="32">
        <f>+K158+K152+K150+K146+K154</f>
        <v>1</v>
      </c>
      <c r="L160" s="32">
        <f>+L158+L152+L150+L146+L154</f>
        <v>0</v>
      </c>
      <c r="N160" s="32">
        <f>+N158+N152+N150+N146+N154</f>
        <v>3</v>
      </c>
      <c r="O160" s="32">
        <f>+O158+O152+O150+O146+O154</f>
        <v>0</v>
      </c>
      <c r="Q160" s="32">
        <f>+Q158+Q152+Q150+Q146+Q154</f>
        <v>23</v>
      </c>
      <c r="R160" s="32">
        <f>+R158+R152+R150+R146+R154</f>
        <v>8</v>
      </c>
      <c r="T160" s="32">
        <f>+T158+T152+T150+T146+T154</f>
        <v>79</v>
      </c>
      <c r="U160" s="32">
        <f>+U158+U152+U150+U146+U154</f>
        <v>30</v>
      </c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</row>
    <row r="161" spans="1:251" s="16" customFormat="1" ht="12.75">
      <c r="A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</row>
    <row r="162" spans="2:21" s="14" customFormat="1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3"/>
      <c r="U162" s="13"/>
    </row>
    <row r="163" spans="1:21" s="21" customFormat="1" ht="12.75">
      <c r="A163" s="18" t="s">
        <v>120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20"/>
      <c r="U163" s="20"/>
    </row>
    <row r="164" spans="1:21" s="21" customFormat="1" ht="12.75">
      <c r="A164" s="29" t="s">
        <v>77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20"/>
      <c r="U164" s="20"/>
    </row>
    <row r="165" spans="1:21" s="21" customFormat="1" ht="12.75">
      <c r="A165" s="24" t="s">
        <v>93</v>
      </c>
      <c r="B165" s="19"/>
      <c r="C165" s="19"/>
      <c r="D165" s="19"/>
      <c r="E165" s="19" t="s">
        <v>38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20"/>
      <c r="U165" s="20"/>
    </row>
    <row r="166" spans="1:21" s="24" customFormat="1" ht="12.75">
      <c r="A166" s="21" t="s">
        <v>74</v>
      </c>
      <c r="B166" s="26">
        <v>0</v>
      </c>
      <c r="C166" s="19">
        <v>0</v>
      </c>
      <c r="D166" s="19"/>
      <c r="E166" s="26">
        <v>0</v>
      </c>
      <c r="F166" s="19">
        <v>0</v>
      </c>
      <c r="G166" s="19"/>
      <c r="H166" s="26">
        <v>0</v>
      </c>
      <c r="I166" s="19">
        <v>0</v>
      </c>
      <c r="J166" s="19"/>
      <c r="K166" s="26">
        <v>0</v>
      </c>
      <c r="L166" s="26">
        <v>0</v>
      </c>
      <c r="M166" s="19"/>
      <c r="N166" s="26">
        <v>0</v>
      </c>
      <c r="O166" s="19">
        <v>0</v>
      </c>
      <c r="P166" s="19"/>
      <c r="Q166" s="19">
        <v>3</v>
      </c>
      <c r="R166" s="19">
        <v>6</v>
      </c>
      <c r="S166" s="19"/>
      <c r="T166" s="20">
        <f>+Q166+N166+K166+H166+E166+B166</f>
        <v>3</v>
      </c>
      <c r="U166" s="20">
        <f>+R166+O166+L166+I166+F166+C166</f>
        <v>6</v>
      </c>
    </row>
    <row r="167" spans="1:21" s="21" customFormat="1" ht="12.75">
      <c r="A167" s="24" t="s">
        <v>48</v>
      </c>
      <c r="B167" s="42"/>
      <c r="C167" s="42"/>
      <c r="D167" s="42"/>
      <c r="E167" s="42" t="s">
        <v>38</v>
      </c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3"/>
      <c r="U167" s="43"/>
    </row>
    <row r="168" spans="1:21" s="24" customFormat="1" ht="12.75">
      <c r="A168" s="21" t="s">
        <v>121</v>
      </c>
      <c r="B168" s="26">
        <v>2</v>
      </c>
      <c r="C168" s="19">
        <v>1</v>
      </c>
      <c r="D168" s="19"/>
      <c r="E168" s="26">
        <v>2</v>
      </c>
      <c r="F168" s="19">
        <v>4</v>
      </c>
      <c r="G168" s="19"/>
      <c r="H168" s="26">
        <v>0</v>
      </c>
      <c r="I168" s="19">
        <v>0</v>
      </c>
      <c r="J168" s="19"/>
      <c r="K168" s="26">
        <v>0</v>
      </c>
      <c r="L168" s="26">
        <v>2</v>
      </c>
      <c r="M168" s="19"/>
      <c r="N168" s="26">
        <v>0</v>
      </c>
      <c r="O168" s="19">
        <v>0</v>
      </c>
      <c r="P168" s="19"/>
      <c r="Q168" s="19">
        <v>2</v>
      </c>
      <c r="R168" s="19">
        <v>10</v>
      </c>
      <c r="S168" s="19"/>
      <c r="T168" s="20">
        <f>+Q168+N168+K168+H168+E168+B168</f>
        <v>6</v>
      </c>
      <c r="U168" s="20">
        <f>+R168+O168+L168+I168+F168+C168</f>
        <v>17</v>
      </c>
    </row>
    <row r="169" spans="1:21" s="21" customFormat="1" ht="12.75">
      <c r="A169" s="24" t="s">
        <v>123</v>
      </c>
      <c r="B169" s="42"/>
      <c r="C169" s="42"/>
      <c r="D169" s="42"/>
      <c r="E169" s="42" t="s">
        <v>38</v>
      </c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3"/>
      <c r="U169" s="43"/>
    </row>
    <row r="170" spans="1:21" s="24" customFormat="1" ht="12.75">
      <c r="A170" s="21" t="s">
        <v>122</v>
      </c>
      <c r="B170" s="26">
        <v>0</v>
      </c>
      <c r="C170" s="19">
        <v>1</v>
      </c>
      <c r="D170" s="19"/>
      <c r="E170" s="26">
        <v>0</v>
      </c>
      <c r="F170" s="19">
        <v>2</v>
      </c>
      <c r="G170" s="19"/>
      <c r="H170" s="26">
        <v>0</v>
      </c>
      <c r="I170" s="19">
        <v>0</v>
      </c>
      <c r="J170" s="19"/>
      <c r="K170" s="26">
        <v>0</v>
      </c>
      <c r="L170" s="26">
        <v>0</v>
      </c>
      <c r="M170" s="19"/>
      <c r="N170" s="26">
        <v>0</v>
      </c>
      <c r="O170" s="19">
        <v>0</v>
      </c>
      <c r="P170" s="19"/>
      <c r="Q170" s="19">
        <v>0</v>
      </c>
      <c r="R170" s="19">
        <v>1</v>
      </c>
      <c r="S170" s="19"/>
      <c r="T170" s="20">
        <f>+Q170+N170+K170+H170+E170+B170</f>
        <v>0</v>
      </c>
      <c r="U170" s="20">
        <f>+R170+O170+L170+I170+F170+C170</f>
        <v>4</v>
      </c>
    </row>
    <row r="171" spans="1:21" s="21" customFormat="1" ht="12.75">
      <c r="A171" s="24" t="s">
        <v>71</v>
      </c>
      <c r="B171" s="42"/>
      <c r="C171" s="42"/>
      <c r="D171" s="42"/>
      <c r="E171" s="42" t="s">
        <v>38</v>
      </c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3"/>
      <c r="U171" s="43"/>
    </row>
    <row r="172" spans="1:21" s="24" customFormat="1" ht="12.75">
      <c r="A172" s="21" t="s">
        <v>75</v>
      </c>
      <c r="B172" s="26">
        <v>0</v>
      </c>
      <c r="C172" s="19">
        <v>0</v>
      </c>
      <c r="D172" s="19"/>
      <c r="E172" s="26">
        <v>1</v>
      </c>
      <c r="F172" s="19">
        <v>9</v>
      </c>
      <c r="G172" s="19"/>
      <c r="H172" s="26">
        <v>0</v>
      </c>
      <c r="I172" s="19">
        <v>0</v>
      </c>
      <c r="J172" s="19"/>
      <c r="K172" s="26">
        <v>0</v>
      </c>
      <c r="L172" s="26">
        <v>1</v>
      </c>
      <c r="M172" s="19"/>
      <c r="N172" s="26">
        <v>0</v>
      </c>
      <c r="O172" s="19">
        <v>1</v>
      </c>
      <c r="P172" s="19"/>
      <c r="Q172" s="19">
        <v>7</v>
      </c>
      <c r="R172" s="19">
        <v>31</v>
      </c>
      <c r="S172" s="19"/>
      <c r="T172" s="20">
        <f>+Q172+N172+K172+H172+E172+B172</f>
        <v>8</v>
      </c>
      <c r="U172" s="20">
        <f>+R172+O172+L172+I172+F172+C172</f>
        <v>42</v>
      </c>
    </row>
    <row r="173" spans="1:21" s="31" customFormat="1" ht="12.75" customHeight="1">
      <c r="A173" s="9" t="s">
        <v>79</v>
      </c>
      <c r="B173" s="31">
        <f>+B172+B168+B166+B170</f>
        <v>2</v>
      </c>
      <c r="C173" s="31">
        <f>+C172+C168+C166+C170</f>
        <v>2</v>
      </c>
      <c r="E173" s="31">
        <f>+E172+E168+E166+E170</f>
        <v>3</v>
      </c>
      <c r="F173" s="31">
        <f>+F172+F168+F166+F170</f>
        <v>15</v>
      </c>
      <c r="H173" s="31">
        <f>+H172+H168+H166+H170</f>
        <v>0</v>
      </c>
      <c r="I173" s="31">
        <f>+I172+I168+I166+I170</f>
        <v>0</v>
      </c>
      <c r="K173" s="31">
        <f>+K172+K168+K166+K170</f>
        <v>0</v>
      </c>
      <c r="L173" s="31">
        <f>+L172+L168+L166+L170</f>
        <v>3</v>
      </c>
      <c r="N173" s="31">
        <f>+N172+N168+N166+N170</f>
        <v>0</v>
      </c>
      <c r="O173" s="31">
        <f>+O172+O168+O166+O170</f>
        <v>1</v>
      </c>
      <c r="Q173" s="31">
        <f>+Q172+Q168+Q166+Q170</f>
        <v>12</v>
      </c>
      <c r="R173" s="31">
        <f>+R172+R168+R166+R170</f>
        <v>48</v>
      </c>
      <c r="T173" s="31">
        <f>+T172+T168+T166+T170</f>
        <v>17</v>
      </c>
      <c r="U173" s="31">
        <f>+U172+U168+U166+U170</f>
        <v>69</v>
      </c>
    </row>
    <row r="174" spans="1:21" s="21" customFormat="1" ht="18" customHeight="1">
      <c r="A174" s="29" t="s">
        <v>76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3"/>
      <c r="U174" s="43"/>
    </row>
    <row r="175" spans="1:21" s="24" customFormat="1" ht="12.75">
      <c r="A175" s="21" t="s">
        <v>53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3"/>
      <c r="U175" s="43"/>
    </row>
    <row r="176" spans="1:21" s="21" customFormat="1" ht="12.75">
      <c r="A176" s="24" t="s">
        <v>36</v>
      </c>
      <c r="B176" s="19">
        <v>0</v>
      </c>
      <c r="C176" s="19">
        <v>0</v>
      </c>
      <c r="D176" s="19"/>
      <c r="E176" s="19">
        <v>0</v>
      </c>
      <c r="F176" s="26">
        <v>0</v>
      </c>
      <c r="G176" s="19"/>
      <c r="H176" s="19">
        <v>0</v>
      </c>
      <c r="I176" s="19">
        <v>0</v>
      </c>
      <c r="J176" s="19"/>
      <c r="K176" s="19">
        <v>0</v>
      </c>
      <c r="L176" s="19">
        <v>0</v>
      </c>
      <c r="M176" s="19"/>
      <c r="N176" s="19">
        <v>0</v>
      </c>
      <c r="O176" s="19">
        <v>0</v>
      </c>
      <c r="P176" s="19"/>
      <c r="Q176" s="26">
        <v>0</v>
      </c>
      <c r="R176" s="19">
        <v>3</v>
      </c>
      <c r="S176" s="19"/>
      <c r="T176" s="20">
        <f>+Q176+N176+K176+H176+E176+B176</f>
        <v>0</v>
      </c>
      <c r="U176" s="20">
        <f>+R176+O176+L176+I176+F176+C176</f>
        <v>3</v>
      </c>
    </row>
    <row r="177" spans="1:21" s="24" customFormat="1" ht="12.75">
      <c r="A177" s="21" t="s">
        <v>127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3"/>
      <c r="U177" s="43"/>
    </row>
    <row r="178" spans="1:21" s="21" customFormat="1" ht="12.75">
      <c r="A178" s="24" t="s">
        <v>36</v>
      </c>
      <c r="B178" s="19">
        <v>0</v>
      </c>
      <c r="C178" s="19">
        <v>0</v>
      </c>
      <c r="D178" s="19"/>
      <c r="E178" s="19">
        <v>0</v>
      </c>
      <c r="F178" s="26">
        <v>1</v>
      </c>
      <c r="G178" s="19"/>
      <c r="H178" s="19">
        <v>0</v>
      </c>
      <c r="I178" s="19">
        <v>0</v>
      </c>
      <c r="J178" s="19"/>
      <c r="K178" s="19">
        <v>0</v>
      </c>
      <c r="L178" s="19">
        <v>0</v>
      </c>
      <c r="M178" s="19"/>
      <c r="N178" s="19">
        <v>0</v>
      </c>
      <c r="O178" s="19">
        <v>2</v>
      </c>
      <c r="P178" s="19"/>
      <c r="Q178" s="26">
        <v>1</v>
      </c>
      <c r="R178" s="19">
        <v>26</v>
      </c>
      <c r="S178" s="19"/>
      <c r="T178" s="20">
        <f>+Q178+N178+K178+H178+E178+B178</f>
        <v>1</v>
      </c>
      <c r="U178" s="20">
        <f>+R178+O178+L178+I178+F178+C178</f>
        <v>29</v>
      </c>
    </row>
    <row r="179" spans="1:21" s="21" customFormat="1" ht="12.75">
      <c r="A179" s="24" t="s">
        <v>55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3"/>
      <c r="U179" s="43"/>
    </row>
    <row r="180" spans="1:21" s="24" customFormat="1" ht="12.75">
      <c r="A180" s="21" t="s">
        <v>36</v>
      </c>
      <c r="B180" s="19">
        <v>0</v>
      </c>
      <c r="C180" s="19">
        <v>0</v>
      </c>
      <c r="D180" s="19"/>
      <c r="E180" s="26">
        <v>0</v>
      </c>
      <c r="F180" s="26">
        <v>0</v>
      </c>
      <c r="G180" s="19"/>
      <c r="H180" s="19">
        <v>0</v>
      </c>
      <c r="I180" s="19">
        <v>0</v>
      </c>
      <c r="J180" s="19"/>
      <c r="K180" s="19">
        <v>0</v>
      </c>
      <c r="L180" s="19">
        <v>1</v>
      </c>
      <c r="M180" s="19"/>
      <c r="N180" s="26">
        <v>0</v>
      </c>
      <c r="O180" s="19">
        <v>0</v>
      </c>
      <c r="P180" s="19"/>
      <c r="Q180" s="19">
        <v>6</v>
      </c>
      <c r="R180" s="19">
        <v>11</v>
      </c>
      <c r="S180" s="19"/>
      <c r="T180" s="20">
        <f>+Q180+N180+K180+H180+E180+B180</f>
        <v>6</v>
      </c>
      <c r="U180" s="20">
        <f>+R180+O180+L180+I180+F180+C180</f>
        <v>12</v>
      </c>
    </row>
    <row r="181" spans="1:21" s="21" customFormat="1" ht="12.75">
      <c r="A181" s="24" t="s">
        <v>54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3"/>
      <c r="U181" s="43"/>
    </row>
    <row r="182" spans="1:21" s="24" customFormat="1" ht="12.75">
      <c r="A182" s="21" t="s">
        <v>36</v>
      </c>
      <c r="B182" s="19">
        <v>0</v>
      </c>
      <c r="C182" s="19">
        <v>0</v>
      </c>
      <c r="D182" s="19"/>
      <c r="E182" s="19">
        <v>0</v>
      </c>
      <c r="F182" s="26">
        <v>1</v>
      </c>
      <c r="G182" s="19"/>
      <c r="H182" s="19">
        <v>0</v>
      </c>
      <c r="I182" s="26">
        <v>0</v>
      </c>
      <c r="J182" s="19"/>
      <c r="K182" s="19">
        <v>0</v>
      </c>
      <c r="L182" s="19">
        <v>0</v>
      </c>
      <c r="M182" s="19"/>
      <c r="N182" s="26">
        <v>0</v>
      </c>
      <c r="O182" s="19">
        <v>0</v>
      </c>
      <c r="P182" s="19"/>
      <c r="Q182" s="26">
        <v>0</v>
      </c>
      <c r="R182" s="19">
        <v>1</v>
      </c>
      <c r="S182" s="19"/>
      <c r="T182" s="20">
        <f>+Q182+N182+K182+H182+E182+B182</f>
        <v>0</v>
      </c>
      <c r="U182" s="20">
        <f>+R182+O182+L182+I182+F182+C182</f>
        <v>2</v>
      </c>
    </row>
    <row r="183" spans="1:21" s="21" customFormat="1" ht="12.75">
      <c r="A183" s="24" t="s">
        <v>56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  <c r="U183" s="20"/>
    </row>
    <row r="184" spans="1:21" s="24" customFormat="1" ht="12.75">
      <c r="A184" s="21" t="s">
        <v>36</v>
      </c>
      <c r="B184" s="22">
        <v>0</v>
      </c>
      <c r="C184" s="22">
        <v>0</v>
      </c>
      <c r="D184" s="22"/>
      <c r="E184" s="22">
        <v>0</v>
      </c>
      <c r="F184" s="25">
        <v>0</v>
      </c>
      <c r="G184" s="22"/>
      <c r="H184" s="22">
        <v>0</v>
      </c>
      <c r="I184" s="22">
        <v>0</v>
      </c>
      <c r="J184" s="22"/>
      <c r="K184" s="22">
        <v>0</v>
      </c>
      <c r="L184" s="25">
        <v>0</v>
      </c>
      <c r="M184" s="22"/>
      <c r="N184" s="22">
        <v>0</v>
      </c>
      <c r="O184" s="25">
        <v>0</v>
      </c>
      <c r="P184" s="22"/>
      <c r="Q184" s="22">
        <v>0</v>
      </c>
      <c r="R184" s="25">
        <v>16</v>
      </c>
      <c r="S184" s="22"/>
      <c r="T184" s="23">
        <f>+Q184+N184+K184+H184+E184+B184</f>
        <v>0</v>
      </c>
      <c r="U184" s="23">
        <f>+R184+O184+L184+I184+F184+C184</f>
        <v>16</v>
      </c>
    </row>
    <row r="185" spans="1:21" s="21" customFormat="1" ht="12.75">
      <c r="A185" s="24" t="s">
        <v>128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  <c r="U185" s="20"/>
    </row>
    <row r="186" spans="1:21" s="24" customFormat="1" ht="12.75">
      <c r="A186" s="21" t="s">
        <v>36</v>
      </c>
      <c r="B186" s="22">
        <v>0</v>
      </c>
      <c r="C186" s="22">
        <v>0</v>
      </c>
      <c r="D186" s="22"/>
      <c r="E186" s="22">
        <v>0</v>
      </c>
      <c r="F186" s="25">
        <v>0</v>
      </c>
      <c r="G186" s="22"/>
      <c r="H186" s="22">
        <v>0</v>
      </c>
      <c r="I186" s="22">
        <v>0</v>
      </c>
      <c r="J186" s="22"/>
      <c r="K186" s="22">
        <v>0</v>
      </c>
      <c r="L186" s="25">
        <v>0</v>
      </c>
      <c r="M186" s="22"/>
      <c r="N186" s="22">
        <v>0</v>
      </c>
      <c r="O186" s="25">
        <v>0</v>
      </c>
      <c r="P186" s="22"/>
      <c r="Q186" s="22">
        <v>0</v>
      </c>
      <c r="R186" s="25">
        <v>1</v>
      </c>
      <c r="S186" s="22"/>
      <c r="T186" s="23">
        <f>+Q186+N186+K186+H186+E186+B186</f>
        <v>0</v>
      </c>
      <c r="U186" s="23">
        <f>+R186+O186+L186+I186+F186+C186</f>
        <v>1</v>
      </c>
    </row>
    <row r="187" spans="1:21" s="21" customFormat="1" ht="12.75">
      <c r="A187" s="24" t="s">
        <v>129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3"/>
      <c r="U187" s="43"/>
    </row>
    <row r="188" spans="1:21" s="24" customFormat="1" ht="12.75">
      <c r="A188" s="21" t="s">
        <v>36</v>
      </c>
      <c r="B188" s="19">
        <v>0</v>
      </c>
      <c r="C188" s="19">
        <v>0</v>
      </c>
      <c r="D188" s="19"/>
      <c r="E188" s="19">
        <v>0</v>
      </c>
      <c r="F188" s="26">
        <v>2</v>
      </c>
      <c r="G188" s="19"/>
      <c r="H188" s="19">
        <v>0</v>
      </c>
      <c r="I188" s="19">
        <v>0</v>
      </c>
      <c r="J188" s="19"/>
      <c r="K188" s="19">
        <v>0</v>
      </c>
      <c r="L188" s="19">
        <v>0</v>
      </c>
      <c r="M188" s="19"/>
      <c r="N188" s="19">
        <v>0</v>
      </c>
      <c r="O188" s="19">
        <v>0</v>
      </c>
      <c r="P188" s="19"/>
      <c r="Q188" s="26">
        <v>0</v>
      </c>
      <c r="R188" s="19">
        <v>3</v>
      </c>
      <c r="S188" s="19"/>
      <c r="T188" s="20">
        <f>+Q188+N188+K188+H188+E188+B188</f>
        <v>0</v>
      </c>
      <c r="U188" s="20">
        <f>+R188+O188+L188+I188+F188+C188</f>
        <v>5</v>
      </c>
    </row>
    <row r="189" spans="1:21" s="21" customFormat="1" ht="12.75">
      <c r="A189" s="24" t="s">
        <v>130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3"/>
      <c r="U189" s="43"/>
    </row>
    <row r="190" spans="1:21" s="24" customFormat="1" ht="12.75">
      <c r="A190" s="21" t="s">
        <v>36</v>
      </c>
      <c r="B190" s="19">
        <v>0</v>
      </c>
      <c r="C190" s="19">
        <v>0</v>
      </c>
      <c r="D190" s="19"/>
      <c r="E190" s="19">
        <v>0</v>
      </c>
      <c r="F190" s="26">
        <v>1</v>
      </c>
      <c r="G190" s="19"/>
      <c r="H190" s="19">
        <v>0</v>
      </c>
      <c r="I190" s="19">
        <v>0</v>
      </c>
      <c r="J190" s="19"/>
      <c r="K190" s="19">
        <v>0</v>
      </c>
      <c r="L190" s="19">
        <v>0</v>
      </c>
      <c r="M190" s="19"/>
      <c r="N190" s="19">
        <v>0</v>
      </c>
      <c r="O190" s="19">
        <v>0</v>
      </c>
      <c r="P190" s="19"/>
      <c r="Q190" s="26">
        <v>1</v>
      </c>
      <c r="R190" s="19">
        <v>2</v>
      </c>
      <c r="S190" s="19"/>
      <c r="T190" s="20">
        <f>+Q190+N190+K190+H190+E190+B190</f>
        <v>1</v>
      </c>
      <c r="U190" s="20">
        <f>+R190+O190+L190+I190+F190+C190</f>
        <v>3</v>
      </c>
    </row>
    <row r="191" spans="1:21" s="30" customFormat="1" ht="12.75">
      <c r="A191" s="27" t="s">
        <v>60</v>
      </c>
      <c r="B191" s="31">
        <f>+B190+B188+B186+B184+B182+B180+B178+B176</f>
        <v>0</v>
      </c>
      <c r="C191" s="31">
        <f>+C190+C188+C186+C184+C182+C180+C178+C176</f>
        <v>0</v>
      </c>
      <c r="D191" s="31"/>
      <c r="E191" s="31">
        <f>+E190+E188+E186+E184+E182+E180+E178+E176</f>
        <v>0</v>
      </c>
      <c r="F191" s="31">
        <f>+F190+F188+F186+F184+F182+F180+F178+F176</f>
        <v>5</v>
      </c>
      <c r="G191" s="31"/>
      <c r="H191" s="31">
        <f>+H190+H188+H186+H184+H182+H180+H178+H176</f>
        <v>0</v>
      </c>
      <c r="I191" s="31">
        <f>+I190+I188+I186+I184+I182+I180+I178+I176</f>
        <v>0</v>
      </c>
      <c r="J191" s="31"/>
      <c r="K191" s="31">
        <f>+K190+K188+K186+K184+K182+K180+K178+K176</f>
        <v>0</v>
      </c>
      <c r="L191" s="31">
        <f>+L190+L188+L186+L184+L182+L180+L178+L176</f>
        <v>1</v>
      </c>
      <c r="M191" s="31"/>
      <c r="N191" s="31">
        <f>+N190+N188+N186+N184+N182+N180+N178+N176</f>
        <v>0</v>
      </c>
      <c r="O191" s="31">
        <f>+O190+O188+O186+O184+O182+O180+O178+O176</f>
        <v>2</v>
      </c>
      <c r="P191" s="31"/>
      <c r="Q191" s="31">
        <f>+Q190+Q188+Q186+Q184+Q182+Q180+Q178+Q176</f>
        <v>8</v>
      </c>
      <c r="R191" s="31">
        <f>+R190+R188+R186+R184+R182+R180+R178+R176</f>
        <v>63</v>
      </c>
      <c r="S191" s="31"/>
      <c r="T191" s="31">
        <f>+T190+T188+T186+T184+T182+T180+T178+T176</f>
        <v>8</v>
      </c>
      <c r="U191" s="31">
        <f>+U190+U188+U186+U184+U182+U180+U178+U176</f>
        <v>71</v>
      </c>
    </row>
    <row r="192" spans="2:22" s="16" customFormat="1" ht="12.7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0"/>
      <c r="U192" s="40"/>
      <c r="V192" s="14"/>
    </row>
    <row r="193" spans="1:251" s="29" customFormat="1" ht="12.75">
      <c r="A193" s="18" t="s">
        <v>57</v>
      </c>
      <c r="B193" s="29">
        <f>+B191+B173</f>
        <v>2</v>
      </c>
      <c r="C193" s="29">
        <f>+C191+C173</f>
        <v>2</v>
      </c>
      <c r="E193" s="29">
        <f>+E191+E173</f>
        <v>3</v>
      </c>
      <c r="F193" s="29">
        <f>+F191+F173</f>
        <v>20</v>
      </c>
      <c r="H193" s="29">
        <f>+H191+H173</f>
        <v>0</v>
      </c>
      <c r="I193" s="29">
        <f>+I191+I173</f>
        <v>0</v>
      </c>
      <c r="K193" s="29">
        <f>+K191+K173</f>
        <v>0</v>
      </c>
      <c r="L193" s="29">
        <f>+L191+L173</f>
        <v>4</v>
      </c>
      <c r="N193" s="29">
        <f>+N191+N173</f>
        <v>0</v>
      </c>
      <c r="O193" s="29">
        <f>+O191+O173</f>
        <v>3</v>
      </c>
      <c r="Q193" s="29">
        <f>+Q191+Q173</f>
        <v>20</v>
      </c>
      <c r="R193" s="29">
        <f>+R191+R173</f>
        <v>111</v>
      </c>
      <c r="T193" s="29">
        <f>+T191+T173</f>
        <v>25</v>
      </c>
      <c r="U193" s="29">
        <f>+U191+U173</f>
        <v>140</v>
      </c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</row>
    <row r="194" spans="1:251" s="16" customFormat="1" ht="12.75">
      <c r="A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</row>
    <row r="195" spans="2:21" s="14" customFormat="1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S195" s="12"/>
      <c r="T195" s="13"/>
      <c r="U195" s="13"/>
    </row>
    <row r="196" spans="1:21" s="29" customFormat="1" ht="12.75">
      <c r="A196" s="18" t="s">
        <v>37</v>
      </c>
      <c r="B196" s="29">
        <f>+B93+B193+B160+B139+B82+B69+B12</f>
        <v>176</v>
      </c>
      <c r="C196" s="29">
        <f>+C93+C193+C160+C139+C82+C69+C12</f>
        <v>101</v>
      </c>
      <c r="E196" s="29">
        <f>+E93+E193+E160+E139+E82+E69+E12</f>
        <v>8</v>
      </c>
      <c r="F196" s="29">
        <f>+F93+F193+F160+F139+F82+F69+F12</f>
        <v>62</v>
      </c>
      <c r="H196" s="29">
        <f>+H93+H193+H160+H139+H82+H69+H12</f>
        <v>1</v>
      </c>
      <c r="I196" s="29">
        <f>+I93+I193+I160+I139+I82+I69+I12</f>
        <v>1</v>
      </c>
      <c r="K196" s="29">
        <f>+K93+K193+K160+K139+K82+K69+K12</f>
        <v>10</v>
      </c>
      <c r="L196" s="29">
        <f>+L93+L193+L160+L139+L82+L69+L12</f>
        <v>9</v>
      </c>
      <c r="N196" s="29">
        <f>+N93+N193+N160+N139+N82+N69+N12</f>
        <v>6</v>
      </c>
      <c r="O196" s="29">
        <f>+O93+O193+O160+O139+O82+O69+O12</f>
        <v>9</v>
      </c>
      <c r="Q196" s="29">
        <f>+Q93+Q193+Q160+Q139+Q82+Q69+Q12</f>
        <v>256</v>
      </c>
      <c r="R196" s="29">
        <f>+R93+R193+R160+R139+R82+R69+R12</f>
        <v>464</v>
      </c>
      <c r="T196" s="29">
        <f>+T93+T193+T160+T139+T82+T69+T12</f>
        <v>457</v>
      </c>
      <c r="U196" s="29">
        <f>+U93+U193+U160+U139+U82+U69+U12</f>
        <v>646</v>
      </c>
    </row>
    <row r="197" spans="1:52" s="29" customFormat="1" ht="12.75">
      <c r="A197" s="18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32"/>
      <c r="U197" s="32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</row>
    <row r="198" spans="1:52" s="29" customFormat="1" ht="12.75">
      <c r="A198" s="18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32"/>
      <c r="U198" s="32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</row>
    <row r="199" spans="1:21" s="21" customFormat="1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32"/>
      <c r="U199" s="32"/>
    </row>
    <row r="200" spans="1:21" s="24" customFormat="1" ht="12.75">
      <c r="A200" s="21" t="s">
        <v>61</v>
      </c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9"/>
      <c r="U200" s="29"/>
    </row>
    <row r="201" spans="1:21" s="21" customFormat="1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32"/>
      <c r="U201" s="32"/>
    </row>
    <row r="202" spans="1:21" s="24" customFormat="1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9"/>
      <c r="U202" s="29"/>
    </row>
    <row r="203" spans="1:21" s="21" customFormat="1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32"/>
      <c r="U203" s="32"/>
    </row>
    <row r="204" spans="20:21" s="14" customFormat="1" ht="12.75">
      <c r="T204" s="16"/>
      <c r="U204" s="16"/>
    </row>
    <row r="205" spans="18:21" s="14" customFormat="1" ht="12.75">
      <c r="R205" s="17" t="s">
        <v>38</v>
      </c>
      <c r="T205" s="16"/>
      <c r="U205" s="16"/>
    </row>
    <row r="206" spans="20:21" s="14" customFormat="1" ht="12.75">
      <c r="T206" s="16"/>
      <c r="U206" s="16"/>
    </row>
    <row r="207" spans="20:21" s="14" customFormat="1" ht="12.75">
      <c r="T207" s="16"/>
      <c r="U207" s="16"/>
    </row>
    <row r="208" spans="20:21" s="14" customFormat="1" ht="12.75">
      <c r="T208" s="16"/>
      <c r="U208" s="16"/>
    </row>
    <row r="209" spans="20:21" s="14" customFormat="1" ht="12.75">
      <c r="T209" s="16"/>
      <c r="U209" s="16"/>
    </row>
    <row r="210" spans="20:21" s="14" customFormat="1" ht="12.75">
      <c r="T210" s="16"/>
      <c r="U210" s="16"/>
    </row>
    <row r="211" spans="20:21" s="14" customFormat="1" ht="10.5" customHeight="1">
      <c r="T211" s="16"/>
      <c r="U211" s="16"/>
    </row>
    <row r="212" spans="1:21" s="14" customFormat="1" ht="12.75">
      <c r="A212" s="14" t="s">
        <v>38</v>
      </c>
      <c r="L212" s="14" t="s">
        <v>42</v>
      </c>
      <c r="T212" s="16"/>
      <c r="U212" s="16"/>
    </row>
    <row r="213" spans="20:21" s="14" customFormat="1" ht="12.75">
      <c r="T213" s="16"/>
      <c r="U213" s="16"/>
    </row>
    <row r="214" spans="20:21" s="14" customFormat="1" ht="12.75">
      <c r="T214" s="16"/>
      <c r="U214" s="16"/>
    </row>
    <row r="215" spans="20:21" s="14" customFormat="1" ht="12.75">
      <c r="T215" s="16"/>
      <c r="U215" s="16"/>
    </row>
    <row r="216" spans="20:21" s="14" customFormat="1" ht="12.75">
      <c r="T216" s="16"/>
      <c r="U216" s="16"/>
    </row>
    <row r="217" spans="20:21" s="14" customFormat="1" ht="12.75">
      <c r="T217" s="16"/>
      <c r="U217" s="16"/>
    </row>
    <row r="218" spans="20:21" s="14" customFormat="1" ht="12.75">
      <c r="T218" s="16"/>
      <c r="U218" s="16"/>
    </row>
    <row r="219" spans="20:21" s="14" customFormat="1" ht="12.75">
      <c r="T219" s="16"/>
      <c r="U219" s="16"/>
    </row>
    <row r="220" spans="20:21" s="14" customFormat="1" ht="12.75">
      <c r="T220" s="16"/>
      <c r="U220" s="16"/>
    </row>
    <row r="221" spans="20:21" s="14" customFormat="1" ht="12.75">
      <c r="T221" s="16"/>
      <c r="U221" s="16"/>
    </row>
    <row r="222" spans="20:21" s="14" customFormat="1" ht="12.75">
      <c r="T222" s="16"/>
      <c r="U222" s="16"/>
    </row>
    <row r="223" spans="20:21" s="14" customFormat="1" ht="12.75">
      <c r="T223" s="16"/>
      <c r="U223" s="16"/>
    </row>
    <row r="224" spans="20:21" s="14" customFormat="1" ht="12.75">
      <c r="T224" s="16"/>
      <c r="U224" s="16"/>
    </row>
    <row r="225" spans="1:21" s="14" customFormat="1" ht="12.75">
      <c r="A225" s="14" t="s">
        <v>39</v>
      </c>
      <c r="T225" s="16"/>
      <c r="U225" s="16"/>
    </row>
    <row r="226" spans="20:21" s="14" customFormat="1" ht="12.75">
      <c r="T226" s="16"/>
      <c r="U226" s="16"/>
    </row>
    <row r="227" spans="20:21" s="14" customFormat="1" ht="12.75">
      <c r="T227" s="16"/>
      <c r="U227" s="16"/>
    </row>
    <row r="228" spans="20:21" s="14" customFormat="1" ht="12.75">
      <c r="T228" s="16"/>
      <c r="U228" s="16"/>
    </row>
    <row r="229" spans="20:21" s="14" customFormat="1" ht="12.75">
      <c r="T229" s="16"/>
      <c r="U229" s="16"/>
    </row>
    <row r="230" spans="20:21" s="14" customFormat="1" ht="12.75">
      <c r="T230" s="16"/>
      <c r="U230" s="16"/>
    </row>
    <row r="231" spans="20:21" s="14" customFormat="1" ht="12.75">
      <c r="T231" s="16"/>
      <c r="U231" s="16"/>
    </row>
    <row r="232" spans="20:21" s="14" customFormat="1" ht="12.75">
      <c r="T232" s="16"/>
      <c r="U232" s="16"/>
    </row>
    <row r="233" spans="20:21" s="14" customFormat="1" ht="12.75">
      <c r="T233" s="16"/>
      <c r="U233" s="16"/>
    </row>
    <row r="234" spans="20:21" s="14" customFormat="1" ht="12.75">
      <c r="T234" s="16"/>
      <c r="U234" s="16"/>
    </row>
    <row r="235" spans="20:21" s="14" customFormat="1" ht="12.75">
      <c r="T235" s="16"/>
      <c r="U235" s="16"/>
    </row>
    <row r="236" spans="20:21" s="14" customFormat="1" ht="12.75">
      <c r="T236" s="16"/>
      <c r="U236" s="16"/>
    </row>
    <row r="237" spans="20:21" s="14" customFormat="1" ht="12.75">
      <c r="T237" s="16"/>
      <c r="U237" s="16"/>
    </row>
    <row r="238" spans="20:21" s="14" customFormat="1" ht="12.75">
      <c r="T238" s="16"/>
      <c r="U238" s="16"/>
    </row>
    <row r="239" spans="20:21" s="14" customFormat="1" ht="12.75">
      <c r="T239" s="16"/>
      <c r="U239" s="16"/>
    </row>
    <row r="240" spans="20:21" s="14" customFormat="1" ht="12.75">
      <c r="T240" s="16"/>
      <c r="U240" s="16"/>
    </row>
    <row r="241" spans="20:21" s="14" customFormat="1" ht="12.75">
      <c r="T241" s="16"/>
      <c r="U241" s="16"/>
    </row>
    <row r="242" spans="20:21" s="14" customFormat="1" ht="12.75">
      <c r="T242" s="16"/>
      <c r="U242" s="16"/>
    </row>
    <row r="243" spans="20:21" s="14" customFormat="1" ht="12.75">
      <c r="T243" s="16"/>
      <c r="U243" s="16"/>
    </row>
    <row r="244" spans="20:21" s="14" customFormat="1" ht="12.75">
      <c r="T244" s="16"/>
      <c r="U244" s="16"/>
    </row>
    <row r="245" spans="20:21" s="14" customFormat="1" ht="12.75">
      <c r="T245" s="16"/>
      <c r="U245" s="16"/>
    </row>
    <row r="246" spans="20:21" s="14" customFormat="1" ht="12.75">
      <c r="T246" s="16"/>
      <c r="U246" s="16"/>
    </row>
    <row r="247" spans="20:21" s="14" customFormat="1" ht="12.75">
      <c r="T247" s="16"/>
      <c r="U247" s="16"/>
    </row>
    <row r="248" spans="20:21" s="14" customFormat="1" ht="12.75">
      <c r="T248" s="16"/>
      <c r="U248" s="16"/>
    </row>
    <row r="249" spans="20:21" s="14" customFormat="1" ht="12.75">
      <c r="T249" s="16"/>
      <c r="U249" s="16"/>
    </row>
    <row r="250" spans="20:21" s="14" customFormat="1" ht="12.75">
      <c r="T250" s="16"/>
      <c r="U250" s="16"/>
    </row>
    <row r="251" spans="20:21" s="14" customFormat="1" ht="12.75">
      <c r="T251" s="16"/>
      <c r="U251" s="16"/>
    </row>
    <row r="252" spans="20:21" s="14" customFormat="1" ht="12.75">
      <c r="T252" s="16"/>
      <c r="U252" s="16"/>
    </row>
    <row r="253" spans="20:21" s="14" customFormat="1" ht="12.75">
      <c r="T253" s="16"/>
      <c r="U253" s="16"/>
    </row>
    <row r="254" spans="20:21" s="14" customFormat="1" ht="12.75">
      <c r="T254" s="16"/>
      <c r="U254" s="16"/>
    </row>
    <row r="255" spans="20:21" s="14" customFormat="1" ht="12.75">
      <c r="T255" s="16"/>
      <c r="U255" s="16"/>
    </row>
    <row r="256" spans="20:21" s="14" customFormat="1" ht="12.75">
      <c r="T256" s="16"/>
      <c r="U256" s="16"/>
    </row>
    <row r="257" spans="20:21" s="14" customFormat="1" ht="12.75">
      <c r="T257" s="16"/>
      <c r="U257" s="16"/>
    </row>
    <row r="258" spans="20:21" s="14" customFormat="1" ht="12.75">
      <c r="T258" s="16"/>
      <c r="U258" s="16"/>
    </row>
    <row r="259" spans="20:21" s="14" customFormat="1" ht="12.75">
      <c r="T259" s="16"/>
      <c r="U259" s="16"/>
    </row>
    <row r="260" spans="20:21" s="14" customFormat="1" ht="12.75">
      <c r="T260" s="16"/>
      <c r="U260" s="16"/>
    </row>
    <row r="261" spans="20:21" s="14" customFormat="1" ht="12.75">
      <c r="T261" s="16"/>
      <c r="U261" s="16"/>
    </row>
    <row r="262" spans="20:21" s="14" customFormat="1" ht="12.75">
      <c r="T262" s="16"/>
      <c r="U262" s="16"/>
    </row>
    <row r="263" spans="20:21" s="14" customFormat="1" ht="12.75">
      <c r="T263" s="16"/>
      <c r="U263" s="16"/>
    </row>
    <row r="264" spans="20:21" s="14" customFormat="1" ht="12.75">
      <c r="T264" s="16"/>
      <c r="U264" s="16"/>
    </row>
    <row r="265" spans="20:21" s="14" customFormat="1" ht="12.75">
      <c r="T265" s="16"/>
      <c r="U265" s="16"/>
    </row>
    <row r="266" spans="20:21" s="14" customFormat="1" ht="12.75">
      <c r="T266" s="16"/>
      <c r="U266" s="16"/>
    </row>
    <row r="267" spans="20:21" s="14" customFormat="1" ht="12.75">
      <c r="T267" s="16"/>
      <c r="U267" s="16"/>
    </row>
    <row r="268" spans="20:21" s="14" customFormat="1" ht="12.75">
      <c r="T268" s="16"/>
      <c r="U268" s="16"/>
    </row>
    <row r="269" spans="20:21" s="14" customFormat="1" ht="12.75">
      <c r="T269" s="16"/>
      <c r="U269" s="16"/>
    </row>
    <row r="270" spans="20:21" s="14" customFormat="1" ht="12.75">
      <c r="T270" s="16"/>
      <c r="U270" s="16"/>
    </row>
    <row r="271" spans="20:21" s="14" customFormat="1" ht="12.75">
      <c r="T271" s="16"/>
      <c r="U271" s="16"/>
    </row>
    <row r="272" spans="20:21" s="14" customFormat="1" ht="12.75">
      <c r="T272" s="16"/>
      <c r="U272" s="16"/>
    </row>
    <row r="273" spans="20:21" s="14" customFormat="1" ht="12.75">
      <c r="T273" s="16"/>
      <c r="U273" s="16"/>
    </row>
    <row r="274" spans="20:21" s="14" customFormat="1" ht="12.75">
      <c r="T274" s="16"/>
      <c r="U274" s="16"/>
    </row>
    <row r="275" spans="20:21" s="14" customFormat="1" ht="12.75">
      <c r="T275" s="16"/>
      <c r="U275" s="16"/>
    </row>
    <row r="276" spans="20:21" s="14" customFormat="1" ht="12.75">
      <c r="T276" s="16"/>
      <c r="U276" s="16"/>
    </row>
    <row r="277" spans="20:21" s="14" customFormat="1" ht="12.75">
      <c r="T277" s="16"/>
      <c r="U277" s="16"/>
    </row>
    <row r="278" spans="20:21" s="14" customFormat="1" ht="12.75">
      <c r="T278" s="16"/>
      <c r="U278" s="16"/>
    </row>
    <row r="279" spans="20:21" s="14" customFormat="1" ht="12.75">
      <c r="T279" s="16"/>
      <c r="U279" s="16"/>
    </row>
    <row r="280" spans="20:21" s="14" customFormat="1" ht="12.75">
      <c r="T280" s="16"/>
      <c r="U280" s="16"/>
    </row>
    <row r="281" spans="20:21" s="14" customFormat="1" ht="12.75">
      <c r="T281" s="16"/>
      <c r="U281" s="16"/>
    </row>
    <row r="282" spans="20:21" s="14" customFormat="1" ht="12.75">
      <c r="T282" s="16"/>
      <c r="U282" s="16"/>
    </row>
    <row r="283" spans="20:21" s="14" customFormat="1" ht="12.75">
      <c r="T283" s="16"/>
      <c r="U283" s="16"/>
    </row>
    <row r="284" spans="20:21" s="14" customFormat="1" ht="12.75">
      <c r="T284" s="16"/>
      <c r="U284" s="16"/>
    </row>
    <row r="285" spans="20:21" s="14" customFormat="1" ht="12.75">
      <c r="T285" s="16"/>
      <c r="U285" s="16"/>
    </row>
    <row r="286" spans="20:21" s="14" customFormat="1" ht="12.75">
      <c r="T286" s="16"/>
      <c r="U286" s="16"/>
    </row>
    <row r="287" spans="20:21" s="14" customFormat="1" ht="12.75">
      <c r="T287" s="16"/>
      <c r="U287" s="16"/>
    </row>
    <row r="288" spans="20:21" s="14" customFormat="1" ht="12.75">
      <c r="T288" s="16"/>
      <c r="U288" s="16"/>
    </row>
    <row r="289" spans="20:21" s="14" customFormat="1" ht="12.75">
      <c r="T289" s="16"/>
      <c r="U289" s="16"/>
    </row>
    <row r="290" spans="20:21" s="14" customFormat="1" ht="12.75">
      <c r="T290" s="16"/>
      <c r="U290" s="16"/>
    </row>
    <row r="291" spans="20:21" s="14" customFormat="1" ht="12.75">
      <c r="T291" s="16"/>
      <c r="U291" s="16"/>
    </row>
    <row r="292" spans="20:21" s="14" customFormat="1" ht="12.75">
      <c r="T292" s="16"/>
      <c r="U292" s="16"/>
    </row>
    <row r="293" spans="20:21" s="14" customFormat="1" ht="12.75">
      <c r="T293" s="16"/>
      <c r="U293" s="16"/>
    </row>
    <row r="294" spans="20:21" s="14" customFormat="1" ht="12.75">
      <c r="T294" s="16"/>
      <c r="U294" s="16"/>
    </row>
    <row r="295" spans="20:21" s="14" customFormat="1" ht="12.75">
      <c r="T295" s="16"/>
      <c r="U295" s="16"/>
    </row>
    <row r="296" spans="20:21" s="14" customFormat="1" ht="12.75">
      <c r="T296" s="16"/>
      <c r="U296" s="16"/>
    </row>
    <row r="297" spans="20:21" s="14" customFormat="1" ht="12.75">
      <c r="T297" s="16"/>
      <c r="U297" s="16"/>
    </row>
    <row r="298" spans="20:21" s="14" customFormat="1" ht="12.75">
      <c r="T298" s="16"/>
      <c r="U298" s="16"/>
    </row>
    <row r="299" spans="20:21" s="14" customFormat="1" ht="12.75">
      <c r="T299" s="16"/>
      <c r="U299" s="16"/>
    </row>
    <row r="300" spans="20:21" s="14" customFormat="1" ht="12.75">
      <c r="T300" s="16"/>
      <c r="U300" s="16"/>
    </row>
    <row r="301" spans="20:21" s="14" customFormat="1" ht="12.75">
      <c r="T301" s="16"/>
      <c r="U301" s="16"/>
    </row>
    <row r="302" spans="20:21" s="14" customFormat="1" ht="12.75">
      <c r="T302" s="16"/>
      <c r="U302" s="16"/>
    </row>
    <row r="303" spans="20:21" s="14" customFormat="1" ht="12.75">
      <c r="T303" s="16"/>
      <c r="U303" s="16"/>
    </row>
    <row r="304" spans="20:21" s="14" customFormat="1" ht="12.75">
      <c r="T304" s="16"/>
      <c r="U304" s="16"/>
    </row>
    <row r="305" spans="20:21" s="14" customFormat="1" ht="12.75">
      <c r="T305" s="16"/>
      <c r="U305" s="16"/>
    </row>
    <row r="306" spans="20:21" s="14" customFormat="1" ht="12.75">
      <c r="T306" s="16"/>
      <c r="U306" s="16"/>
    </row>
    <row r="307" spans="20:21" s="14" customFormat="1" ht="12.75">
      <c r="T307" s="16"/>
      <c r="U307" s="16"/>
    </row>
    <row r="308" spans="20:21" s="14" customFormat="1" ht="12.75">
      <c r="T308" s="16"/>
      <c r="U308" s="16"/>
    </row>
    <row r="309" spans="20:21" s="14" customFormat="1" ht="12.75">
      <c r="T309" s="16"/>
      <c r="U309" s="16"/>
    </row>
    <row r="310" spans="20:21" s="14" customFormat="1" ht="12.75">
      <c r="T310" s="16"/>
      <c r="U310" s="16"/>
    </row>
    <row r="311" spans="20:21" s="14" customFormat="1" ht="12.75">
      <c r="T311" s="16"/>
      <c r="U311" s="16"/>
    </row>
    <row r="312" spans="20:21" s="14" customFormat="1" ht="12.75">
      <c r="T312" s="16"/>
      <c r="U312" s="16"/>
    </row>
    <row r="313" spans="20:21" s="14" customFormat="1" ht="12.75">
      <c r="T313" s="16"/>
      <c r="U313" s="16"/>
    </row>
    <row r="314" spans="20:21" s="14" customFormat="1" ht="12.75">
      <c r="T314" s="16"/>
      <c r="U314" s="16"/>
    </row>
    <row r="315" spans="20:21" s="14" customFormat="1" ht="12.75">
      <c r="T315" s="16"/>
      <c r="U315" s="16"/>
    </row>
    <row r="316" spans="20:21" s="14" customFormat="1" ht="12.75">
      <c r="T316" s="16"/>
      <c r="U316" s="16"/>
    </row>
    <row r="317" spans="20:21" s="14" customFormat="1" ht="12.75">
      <c r="T317" s="16"/>
      <c r="U317" s="16"/>
    </row>
    <row r="318" spans="20:21" s="14" customFormat="1" ht="12.75">
      <c r="T318" s="16"/>
      <c r="U318" s="16"/>
    </row>
    <row r="319" spans="20:21" s="14" customFormat="1" ht="12.75">
      <c r="T319" s="16"/>
      <c r="U319" s="16"/>
    </row>
    <row r="320" spans="20:21" s="14" customFormat="1" ht="12.75">
      <c r="T320" s="16"/>
      <c r="U320" s="16"/>
    </row>
    <row r="321" spans="20:21" s="14" customFormat="1" ht="12.75">
      <c r="T321" s="16"/>
      <c r="U321" s="16"/>
    </row>
    <row r="322" spans="20:21" s="14" customFormat="1" ht="12.75">
      <c r="T322" s="16"/>
      <c r="U322" s="16"/>
    </row>
    <row r="323" spans="20:21" s="14" customFormat="1" ht="12.75">
      <c r="T323" s="16"/>
      <c r="U323" s="16"/>
    </row>
    <row r="324" spans="20:21" s="14" customFormat="1" ht="12.75">
      <c r="T324" s="16"/>
      <c r="U324" s="16"/>
    </row>
    <row r="325" spans="20:21" s="14" customFormat="1" ht="12.75">
      <c r="T325" s="16"/>
      <c r="U325" s="16"/>
    </row>
    <row r="326" spans="20:21" s="14" customFormat="1" ht="12.75">
      <c r="T326" s="16"/>
      <c r="U326" s="16"/>
    </row>
    <row r="327" spans="20:21" s="14" customFormat="1" ht="12.75">
      <c r="T327" s="16"/>
      <c r="U327" s="16"/>
    </row>
    <row r="328" spans="20:21" s="14" customFormat="1" ht="12.75">
      <c r="T328" s="16"/>
      <c r="U328" s="16"/>
    </row>
    <row r="329" spans="20:21" s="14" customFormat="1" ht="12.75">
      <c r="T329" s="16"/>
      <c r="U329" s="16"/>
    </row>
    <row r="330" spans="20:21" s="14" customFormat="1" ht="12.75">
      <c r="T330" s="16"/>
      <c r="U330" s="16"/>
    </row>
    <row r="331" spans="20:21" s="14" customFormat="1" ht="12.75">
      <c r="T331" s="16"/>
      <c r="U331" s="16"/>
    </row>
    <row r="332" spans="20:21" s="14" customFormat="1" ht="12.75">
      <c r="T332" s="16"/>
      <c r="U332" s="16"/>
    </row>
    <row r="333" spans="20:21" s="14" customFormat="1" ht="12.75">
      <c r="T333" s="16"/>
      <c r="U333" s="16"/>
    </row>
    <row r="334" spans="20:21" s="14" customFormat="1" ht="12.75">
      <c r="T334" s="16"/>
      <c r="U334" s="16"/>
    </row>
    <row r="335" spans="20:21" s="14" customFormat="1" ht="12.75">
      <c r="T335" s="16"/>
      <c r="U335" s="16"/>
    </row>
    <row r="336" spans="20:21" s="14" customFormat="1" ht="12.75">
      <c r="T336" s="16"/>
      <c r="U336" s="16"/>
    </row>
    <row r="337" spans="20:21" s="14" customFormat="1" ht="12.75">
      <c r="T337" s="16"/>
      <c r="U337" s="16"/>
    </row>
    <row r="338" spans="20:21" s="14" customFormat="1" ht="12.75">
      <c r="T338" s="16"/>
      <c r="U338" s="16"/>
    </row>
    <row r="339" spans="20:21" s="14" customFormat="1" ht="12.75">
      <c r="T339" s="16"/>
      <c r="U339" s="16"/>
    </row>
    <row r="340" spans="20:21" s="14" customFormat="1" ht="12.75">
      <c r="T340" s="16"/>
      <c r="U340" s="16"/>
    </row>
    <row r="341" spans="20:21" s="14" customFormat="1" ht="12.75">
      <c r="T341" s="16"/>
      <c r="U341" s="16"/>
    </row>
    <row r="342" spans="20:21" s="14" customFormat="1" ht="12.75">
      <c r="T342" s="16"/>
      <c r="U342" s="16"/>
    </row>
    <row r="343" spans="20:21" s="14" customFormat="1" ht="12.75">
      <c r="T343" s="16"/>
      <c r="U343" s="16"/>
    </row>
    <row r="344" spans="20:21" s="14" customFormat="1" ht="12.75">
      <c r="T344" s="16"/>
      <c r="U344" s="16"/>
    </row>
  </sheetData>
  <sheetProtection sheet="1" objects="1" scenarios="1"/>
  <mergeCells count="12">
    <mergeCell ref="K6:L6"/>
    <mergeCell ref="N6:O6"/>
    <mergeCell ref="Q6:R6"/>
    <mergeCell ref="T6:U6"/>
    <mergeCell ref="B6:C6"/>
    <mergeCell ref="H5:I5"/>
    <mergeCell ref="H6:I6"/>
    <mergeCell ref="E6:F6"/>
    <mergeCell ref="A1:U1"/>
    <mergeCell ref="A2:U2"/>
    <mergeCell ref="A3:U3"/>
    <mergeCell ref="B5:C5"/>
  </mergeCells>
  <printOptions horizontalCentered="1"/>
  <pageMargins left="0.2" right="0.2" top="0.44" bottom="0" header="0.1" footer="0"/>
  <pageSetup horizontalDpi="300" verticalDpi="300" orientation="landscape" scale="71" r:id="rId1"/>
  <rowBreaks count="3" manualBreakCount="3">
    <brk id="55" max="20" man="1"/>
    <brk id="110" max="20" man="1"/>
    <brk id="16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2008-07-09T15:34:38Z</cp:lastPrinted>
  <dcterms:created xsi:type="dcterms:W3CDTF">1997-07-30T20:52:11Z</dcterms:created>
  <dcterms:modified xsi:type="dcterms:W3CDTF">2008-07-09T15:35:04Z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-1618892037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