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585" windowHeight="5115" tabRatio="500" activeTab="0"/>
  </bookViews>
  <sheets>
    <sheet name="A" sheetId="1" r:id="rId1"/>
  </sheets>
  <definedNames>
    <definedName name="_xlnm.Print_Area" localSheetId="0">'A'!$A$6:$U$101</definedName>
    <definedName name="_xlnm.Print_Titles" localSheetId="0">'A'!$1:$5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<sst xmlns="http://schemas.openxmlformats.org/spreadsheetml/2006/main" count="219" uniqueCount="106">
  <si>
    <t>COLLEGE</t>
  </si>
  <si>
    <t>COLLEGE OF ARCHITECTURE</t>
  </si>
  <si>
    <t xml:space="preserve">   Architecture</t>
  </si>
  <si>
    <t xml:space="preserve">      Total</t>
  </si>
  <si>
    <t>COLLEGE OF ARTS &amp; SCIENCES</t>
  </si>
  <si>
    <t xml:space="preserve">   Applied Physics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</si>
  <si>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</si>
  <si>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</si>
  <si>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</si>
  <si>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</si>
  <si>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</si>
  <si>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Liberal Studies</t>
  </si>
  <si>
    <t xml:space="preserve">   Mathematics Education</t>
  </si>
  <si>
    <t xml:space="preserve">   Public Administration</t>
  </si>
  <si>
    <t xml:space="preserve">   Sociology</t>
  </si>
  <si>
    <t>COLLEGE OF BUSINESS</t>
  </si>
  <si>
    <t xml:space="preserve">  ADMINISTRATION</t>
  </si>
  <si>
    <t xml:space="preserve">   Business Administration</t>
  </si>
  <si>
    <t xml:space="preserve">   Economics</t>
  </si>
  <si>
    <t>COLLEGE OF EDUCATION</t>
  </si>
  <si>
    <t xml:space="preserve">   Counseling - Community</t>
  </si>
  <si>
    <t xml:space="preserve">   Counseling - School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</si>
  <si>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</si>
  <si>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</si>
  <si>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</si>
  <si>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</si>
  <si>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 xml:space="preserve">   Civil Engineering</t>
  </si>
  <si>
    <t xml:space="preserve">   Computer Science</t>
  </si>
  <si>
    <t xml:space="preserve">   Electrical Engineering</t>
  </si>
  <si>
    <t xml:space="preserve">     Adult Health</t>
  </si>
  <si>
    <t xml:space="preserve">     Anesthesia</t>
  </si>
  <si>
    <t xml:space="preserve">     Community Health</t>
  </si>
  <si>
    <t>GRAND TOTAL</t>
  </si>
  <si>
    <t>x</t>
  </si>
  <si>
    <t>MA</t>
  </si>
  <si>
    <t>MBA</t>
  </si>
  <si>
    <t>MED</t>
  </si>
  <si>
    <t xml:space="preserve">VII-2 </t>
  </si>
  <si>
    <t>MS</t>
  </si>
  <si>
    <t>MArch</t>
  </si>
  <si>
    <t>MSAD</t>
  </si>
  <si>
    <t>MSCE</t>
  </si>
  <si>
    <t>MSE</t>
  </si>
  <si>
    <t>MSEE</t>
  </si>
  <si>
    <t>MSME</t>
  </si>
  <si>
    <t>MSN</t>
  </si>
  <si>
    <t>PHD</t>
  </si>
  <si>
    <t>TOTAL</t>
  </si>
  <si>
    <t xml:space="preserve">   Gerontology</t>
  </si>
  <si>
    <t xml:space="preserve">   Health Administration</t>
  </si>
  <si>
    <t xml:space="preserve">     Family Nurse Practitioner</t>
  </si>
  <si>
    <t>Source:  Information from the Office of the Registrar and the Institutional Research Office files.</t>
  </si>
  <si>
    <t>MACC</t>
  </si>
  <si>
    <t xml:space="preserve">   Educational Leadership</t>
  </si>
  <si>
    <t>EDD</t>
  </si>
  <si>
    <t xml:space="preserve">   Mathematics</t>
  </si>
  <si>
    <t xml:space="preserve">   English Education</t>
  </si>
  <si>
    <t xml:space="preserve">   Engineering Management</t>
  </si>
  <si>
    <t xml:space="preserve">   Information Technology</t>
  </si>
  <si>
    <t xml:space="preserve">   Earth Science</t>
  </si>
  <si>
    <t xml:space="preserve">   History</t>
  </si>
  <si>
    <t xml:space="preserve">   Curriculum &amp; Supervision</t>
  </si>
  <si>
    <t>COLLEGE OF HEALTH &amp;</t>
  </si>
  <si>
    <t xml:space="preserve">  HUMAN SERVICES</t>
  </si>
  <si>
    <t xml:space="preserve">   School of Nursing</t>
  </si>
  <si>
    <t>MSW</t>
  </si>
  <si>
    <t xml:space="preserve">   Social Work</t>
  </si>
  <si>
    <t xml:space="preserve">        Subtotal</t>
  </si>
  <si>
    <t xml:space="preserve">   Communication Studies</t>
  </si>
  <si>
    <t xml:space="preserve">   Optical Science &amp; Engineering</t>
  </si>
  <si>
    <t xml:space="preserve">   Spanish</t>
  </si>
  <si>
    <t xml:space="preserve">   Mathematical Finance</t>
  </si>
  <si>
    <t xml:space="preserve">   Counseling </t>
  </si>
  <si>
    <t>MAT</t>
  </si>
  <si>
    <t xml:space="preserve">   Reading, Language &amp; Literacy</t>
  </si>
  <si>
    <t xml:space="preserve">   Applied Mathematics</t>
  </si>
  <si>
    <t xml:space="preserve">   Middle Grades Education</t>
  </si>
  <si>
    <t xml:space="preserve">   Secondary Education</t>
  </si>
  <si>
    <t xml:space="preserve">   Clinical Exercise Physiology</t>
  </si>
  <si>
    <t xml:space="preserve">   Art Administration</t>
  </si>
  <si>
    <t xml:space="preserve">   Religious Studies</t>
  </si>
  <si>
    <t xml:space="preserve">   MAT - Teacher Education</t>
  </si>
  <si>
    <t xml:space="preserve">   Psychology - Clinical &amp; Community</t>
  </si>
  <si>
    <t xml:space="preserve">   Psychology - Industrial &amp; Organization</t>
  </si>
  <si>
    <t>COLLEGE OF ENGINEERING</t>
  </si>
  <si>
    <t xml:space="preserve"> </t>
  </si>
  <si>
    <t>Table VII-2b</t>
  </si>
  <si>
    <t xml:space="preserve">   Middle Grades &amp; Secondary Educ</t>
  </si>
  <si>
    <t xml:space="preserve">   Teaching English as a 2nd Language</t>
  </si>
  <si>
    <t xml:space="preserve">   Infrastructure &amp; Environmental Services</t>
  </si>
  <si>
    <t xml:space="preserve">   Mechanical Egr &amp; Egr Science</t>
  </si>
  <si>
    <t>MPAD</t>
  </si>
  <si>
    <t xml:space="preserve">   Ethics &amp; Applied Philosophy</t>
  </si>
  <si>
    <t>MHAD</t>
  </si>
  <si>
    <t xml:space="preserve">   Public Health</t>
  </si>
  <si>
    <t>MSPH</t>
  </si>
  <si>
    <r>
      <t xml:space="preserve">  </t>
    </r>
    <r>
      <rPr>
        <sz val="10"/>
        <rFont val="Arial"/>
        <family val="2"/>
      </rPr>
      <t>Accounting</t>
    </r>
  </si>
  <si>
    <t xml:space="preserve">  AND INFORMATICS</t>
  </si>
  <si>
    <t>COLLEGE OF COMPUTING</t>
  </si>
  <si>
    <r>
      <t xml:space="preserve">  </t>
    </r>
    <r>
      <rPr>
        <sz val="10"/>
        <rFont val="Arial"/>
        <family val="2"/>
      </rPr>
      <t>Child &amp; Family Studies</t>
    </r>
  </si>
  <si>
    <t xml:space="preserve">   Curriculum &amp; Instruction</t>
  </si>
  <si>
    <t>GRADUATE STUDENTS GRADUATED 2007-2008 BY COLLEGE, DEGREE, AND OPTION</t>
  </si>
  <si>
    <t xml:space="preserve">     Mental Health</t>
  </si>
  <si>
    <t xml:space="preserve">     Nursing and Health Administration</t>
  </si>
  <si>
    <t xml:space="preserve">     Nursing Systems and Populations</t>
  </si>
  <si>
    <t xml:space="preserve">     Advanced Clinical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</si>
</sst>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23" applyFont="1" applyFill="1" applyAlignment="1">
      <alignment/>
    </xf>
    <xf numFmtId="0" fontId="0" fillId="0" borderId="0" xfId="0" applyFill="1" applyAlignment="1">
      <alignment/>
    </xf>
    <xf numFmtId="0" fontId="1" fillId="0" borderId="0" xfId="23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23" applyFont="1" applyFill="1" applyAlignment="1">
      <alignment/>
    </xf>
    <xf numFmtId="0" fontId="1" fillId="0" borderId="0" xfId="23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23" applyFont="1" applyFill="1" applyAlignment="1">
      <alignment horizontal="left"/>
    </xf>
    <xf numFmtId="0" fontId="1" fillId="0" borderId="0" xfId="23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23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137"/>
  <sheetViews>
    <sheetView tabSelected="1" showOutlineSymbols="0" zoomScale="75" zoomScaleNormal="75" workbookViewId="0" topLeftCell="A1">
      <selection activeCell="A1" sqref="A1:U1"/>
    </sheetView>
  </sheetViews>
  <sheetFormatPr defaultColWidth="9.140625" defaultRowHeight="12.75"/>
  <cols>
    <col min="1" max="1" width="34.7109375" style="2" customWidth="1"/>
    <col min="2" max="2" width="5.7109375" style="2" customWidth="1"/>
    <col min="3" max="4" width="6.8515625" style="2" customWidth="1"/>
    <col min="5" max="5" width="6.00390625" style="2" customWidth="1"/>
    <col min="6" max="6" width="6.140625" style="2" customWidth="1"/>
    <col min="7" max="7" width="5.8515625" style="2" customWidth="1"/>
    <col min="8" max="8" width="6.421875" style="2" customWidth="1"/>
    <col min="9" max="9" width="6.57421875" style="2" customWidth="1"/>
    <col min="10" max="10" width="5.8515625" style="2" customWidth="1"/>
    <col min="11" max="12" width="6.8515625" style="2" customWidth="1"/>
    <col min="13" max="13" width="6.28125" style="2" customWidth="1"/>
    <col min="14" max="15" width="6.8515625" style="2" customWidth="1"/>
    <col min="16" max="16" width="6.28125" style="2" customWidth="1"/>
    <col min="17" max="18" width="6.8515625" style="2" customWidth="1"/>
    <col min="19" max="19" width="6.57421875" style="2" customWidth="1"/>
    <col min="20" max="20" width="6.00390625" style="2" customWidth="1"/>
    <col min="21" max="21" width="7.57421875" style="2" customWidth="1"/>
    <col min="22" max="16384" width="9.8515625" style="2" customWidth="1"/>
  </cols>
  <sheetData>
    <row r="1" spans="1:27" ht="12.75">
      <c r="A1" s="13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"/>
      <c r="W1" s="1"/>
      <c r="X1" s="1"/>
      <c r="Y1" s="1"/>
      <c r="Z1" s="1"/>
      <c r="AA1" s="1"/>
    </row>
    <row r="2" spans="1:21" ht="12.75">
      <c r="A2" s="14" t="s">
        <v>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4" spans="1:34" s="4" customFormat="1" ht="12.75">
      <c r="A4" s="10" t="s">
        <v>0</v>
      </c>
      <c r="B4" s="3" t="s">
        <v>34</v>
      </c>
      <c r="C4" s="3" t="s">
        <v>52</v>
      </c>
      <c r="D4" s="3" t="s">
        <v>39</v>
      </c>
      <c r="E4" s="3" t="s">
        <v>73</v>
      </c>
      <c r="F4" s="3" t="s">
        <v>35</v>
      </c>
      <c r="G4" s="3" t="s">
        <v>36</v>
      </c>
      <c r="H4" s="3" t="s">
        <v>93</v>
      </c>
      <c r="I4" s="3" t="s">
        <v>91</v>
      </c>
      <c r="J4" s="3" t="s">
        <v>38</v>
      </c>
      <c r="K4" s="3" t="s">
        <v>40</v>
      </c>
      <c r="L4" s="3" t="s">
        <v>41</v>
      </c>
      <c r="M4" s="3" t="s">
        <v>42</v>
      </c>
      <c r="N4" s="3" t="s">
        <v>43</v>
      </c>
      <c r="O4" s="3" t="s">
        <v>44</v>
      </c>
      <c r="P4" s="3" t="s">
        <v>45</v>
      </c>
      <c r="Q4" s="3" t="s">
        <v>95</v>
      </c>
      <c r="R4" s="3" t="s">
        <v>65</v>
      </c>
      <c r="S4" s="3" t="s">
        <v>54</v>
      </c>
      <c r="T4" s="3" t="s">
        <v>46</v>
      </c>
      <c r="U4" s="3" t="s">
        <v>47</v>
      </c>
      <c r="V4" s="3"/>
      <c r="W4" s="3"/>
      <c r="X4" s="3"/>
      <c r="Y4" s="3"/>
      <c r="Z4" s="3"/>
      <c r="AA4" s="3"/>
      <c r="AB4" s="3"/>
      <c r="AC4" s="3"/>
      <c r="AG4" s="3"/>
      <c r="AH4" s="3"/>
    </row>
    <row r="5" spans="1:29" ht="12.75">
      <c r="A5" s="1"/>
      <c r="V5" s="1"/>
      <c r="W5" s="1"/>
      <c r="X5" s="1"/>
      <c r="Y5" s="1"/>
      <c r="Z5" s="1"/>
      <c r="AA5" s="1"/>
      <c r="AB5" s="1"/>
      <c r="AC5" s="1"/>
    </row>
    <row r="6" spans="1:29" ht="12.75">
      <c r="A6" s="1" t="s">
        <v>1</v>
      </c>
      <c r="V6" s="1"/>
      <c r="W6" s="1"/>
      <c r="X6" s="1"/>
      <c r="Y6" s="1"/>
      <c r="Z6" s="1"/>
      <c r="AA6" s="1"/>
      <c r="AB6" s="1"/>
      <c r="AC6" s="1"/>
    </row>
    <row r="7" spans="1:21" ht="12.75">
      <c r="A7" s="1" t="s">
        <v>2</v>
      </c>
      <c r="B7" s="1" t="s">
        <v>85</v>
      </c>
      <c r="C7" s="1" t="s">
        <v>85</v>
      </c>
      <c r="D7" s="1">
        <v>17</v>
      </c>
      <c r="E7" s="1" t="s">
        <v>85</v>
      </c>
      <c r="F7" s="1" t="s">
        <v>85</v>
      </c>
      <c r="G7" s="1" t="s">
        <v>85</v>
      </c>
      <c r="H7" s="1" t="s">
        <v>85</v>
      </c>
      <c r="I7" s="1" t="s">
        <v>85</v>
      </c>
      <c r="J7" s="1" t="s">
        <v>85</v>
      </c>
      <c r="K7" s="1" t="s">
        <v>85</v>
      </c>
      <c r="L7" s="1" t="s">
        <v>85</v>
      </c>
      <c r="M7" s="1" t="s">
        <v>85</v>
      </c>
      <c r="N7" s="1" t="s">
        <v>85</v>
      </c>
      <c r="O7" s="1" t="s">
        <v>85</v>
      </c>
      <c r="P7" s="1" t="s">
        <v>85</v>
      </c>
      <c r="Q7" s="1"/>
      <c r="R7" s="1" t="s">
        <v>85</v>
      </c>
      <c r="S7" s="1" t="s">
        <v>85</v>
      </c>
      <c r="T7" s="1" t="s">
        <v>85</v>
      </c>
      <c r="U7" s="5">
        <f>SUM(B7:T7)</f>
        <v>17</v>
      </c>
    </row>
    <row r="8" spans="1:29" ht="12.75">
      <c r="A8" s="1"/>
      <c r="V8" s="1"/>
      <c r="W8" s="1"/>
      <c r="X8" s="1"/>
      <c r="Y8" s="1"/>
      <c r="Z8" s="1"/>
      <c r="AA8" s="1"/>
      <c r="AB8" s="1"/>
      <c r="AC8" s="1"/>
    </row>
    <row r="9" spans="1:29" ht="12.75">
      <c r="A9" s="1" t="s">
        <v>4</v>
      </c>
      <c r="V9" s="1"/>
      <c r="W9" s="1"/>
      <c r="X9" s="1"/>
      <c r="Y9" s="1"/>
      <c r="Z9" s="1"/>
      <c r="AA9" s="1"/>
      <c r="AB9" s="1"/>
      <c r="AC9" s="1"/>
    </row>
    <row r="10" spans="1:29" ht="12.75">
      <c r="A10" s="6" t="s">
        <v>75</v>
      </c>
      <c r="T10" s="2">
        <v>4</v>
      </c>
      <c r="U10" s="2">
        <f>SUM(B10:T10)</f>
        <v>4</v>
      </c>
      <c r="V10" s="1"/>
      <c r="W10" s="1"/>
      <c r="X10" s="1"/>
      <c r="Y10" s="1"/>
      <c r="Z10" s="1"/>
      <c r="AA10" s="1"/>
      <c r="AB10" s="1"/>
      <c r="AC10" s="1"/>
    </row>
    <row r="11" spans="1:21" ht="12.75">
      <c r="A11" s="2" t="s">
        <v>5</v>
      </c>
      <c r="J11" s="2">
        <v>4</v>
      </c>
      <c r="U11" s="2">
        <f>SUM(B11:T11)</f>
        <v>4</v>
      </c>
    </row>
    <row r="12" spans="1:21" ht="12.75">
      <c r="A12" s="2" t="s">
        <v>79</v>
      </c>
      <c r="B12" s="2">
        <v>5</v>
      </c>
      <c r="U12" s="2">
        <f>SUM(B12:T12)</f>
        <v>5</v>
      </c>
    </row>
    <row r="13" spans="1:21" ht="12.75">
      <c r="A13" s="2" t="s">
        <v>6</v>
      </c>
      <c r="B13" s="2" t="s">
        <v>85</v>
      </c>
      <c r="J13" s="2">
        <v>8</v>
      </c>
      <c r="T13" s="2">
        <v>2</v>
      </c>
      <c r="U13" s="2">
        <f>SUM(B13:T13)</f>
        <v>10</v>
      </c>
    </row>
    <row r="14" spans="1:21" ht="12.75">
      <c r="A14" s="2" t="s">
        <v>7</v>
      </c>
      <c r="J14" s="2">
        <v>5</v>
      </c>
      <c r="U14" s="2">
        <f aca="true" t="shared" si="0" ref="U14:U32">SUM(B14:T14)</f>
        <v>5</v>
      </c>
    </row>
    <row r="15" spans="1:21" ht="12.75">
      <c r="A15" s="2" t="s">
        <v>68</v>
      </c>
      <c r="B15" s="2">
        <v>5</v>
      </c>
      <c r="U15" s="2">
        <f>SUM(B15:T15)</f>
        <v>5</v>
      </c>
    </row>
    <row r="16" spans="1:21" ht="12.75">
      <c r="A16" s="2" t="s">
        <v>8</v>
      </c>
      <c r="J16" s="2">
        <v>11</v>
      </c>
      <c r="U16" s="2">
        <f t="shared" si="0"/>
        <v>11</v>
      </c>
    </row>
    <row r="17" spans="1:21" ht="12.75">
      <c r="A17" s="2" t="s">
        <v>59</v>
      </c>
      <c r="J17" s="2">
        <v>5</v>
      </c>
      <c r="U17" s="2">
        <f>SUM(B17:T17)</f>
        <v>5</v>
      </c>
    </row>
    <row r="18" spans="1:21" ht="12.75">
      <c r="A18" s="2" t="s">
        <v>9</v>
      </c>
      <c r="B18" s="2">
        <v>18</v>
      </c>
      <c r="J18" s="2" t="s">
        <v>85</v>
      </c>
      <c r="U18" s="2">
        <f t="shared" si="0"/>
        <v>18</v>
      </c>
    </row>
    <row r="19" spans="1:21" ht="12.75">
      <c r="A19" s="2" t="s">
        <v>56</v>
      </c>
      <c r="B19" s="2">
        <v>3</v>
      </c>
      <c r="U19" s="2">
        <f t="shared" si="0"/>
        <v>3</v>
      </c>
    </row>
    <row r="20" spans="1:21" ht="12.75">
      <c r="A20" s="2" t="s">
        <v>92</v>
      </c>
      <c r="B20" s="2">
        <v>5</v>
      </c>
      <c r="U20" s="2">
        <f t="shared" si="0"/>
        <v>5</v>
      </c>
    </row>
    <row r="21" spans="1:21" ht="12.75">
      <c r="A21" s="2" t="s">
        <v>10</v>
      </c>
      <c r="B21" s="2">
        <v>9</v>
      </c>
      <c r="U21" s="2">
        <f t="shared" si="0"/>
        <v>9</v>
      </c>
    </row>
    <row r="22" spans="1:21" ht="12.75">
      <c r="A22" s="2" t="s">
        <v>48</v>
      </c>
      <c r="B22" s="2">
        <v>1</v>
      </c>
      <c r="U22" s="2">
        <f t="shared" si="0"/>
        <v>1</v>
      </c>
    </row>
    <row r="23" spans="1:21" ht="12.75">
      <c r="A23" s="2" t="s">
        <v>60</v>
      </c>
      <c r="B23" s="2">
        <v>3</v>
      </c>
      <c r="U23" s="2">
        <f>SUM(B23:T23)</f>
        <v>3</v>
      </c>
    </row>
    <row r="24" spans="1:21" ht="12.75">
      <c r="A24" s="2" t="s">
        <v>11</v>
      </c>
      <c r="B24" s="2">
        <v>7</v>
      </c>
      <c r="U24" s="2">
        <f t="shared" si="0"/>
        <v>7</v>
      </c>
    </row>
    <row r="25" spans="1:21" ht="12.75">
      <c r="A25" s="2" t="s">
        <v>55</v>
      </c>
      <c r="J25" s="2">
        <v>8</v>
      </c>
      <c r="U25" s="2">
        <f>SUM(B25:T25)</f>
        <v>8</v>
      </c>
    </row>
    <row r="26" spans="1:21" ht="12.75">
      <c r="A26" s="2" t="s">
        <v>12</v>
      </c>
      <c r="B26" s="2">
        <v>1</v>
      </c>
      <c r="U26" s="2">
        <f t="shared" si="0"/>
        <v>1</v>
      </c>
    </row>
    <row r="27" spans="1:21" ht="12.75">
      <c r="A27" s="2" t="s">
        <v>69</v>
      </c>
      <c r="J27" s="2">
        <v>1</v>
      </c>
      <c r="T27" s="2">
        <v>2</v>
      </c>
      <c r="U27" s="2">
        <f>SUM(B27:T27)</f>
        <v>3</v>
      </c>
    </row>
    <row r="28" spans="1:21" ht="12.75">
      <c r="A28" s="2" t="s">
        <v>82</v>
      </c>
      <c r="B28" s="2">
        <v>8</v>
      </c>
      <c r="U28" s="2">
        <f t="shared" si="0"/>
        <v>8</v>
      </c>
    </row>
    <row r="29" spans="1:21" ht="12.75">
      <c r="A29" s="2" t="s">
        <v>83</v>
      </c>
      <c r="B29" s="2">
        <v>13</v>
      </c>
      <c r="U29" s="2">
        <f t="shared" si="0"/>
        <v>13</v>
      </c>
    </row>
    <row r="30" spans="1:21" ht="12.75">
      <c r="A30" s="2" t="s">
        <v>13</v>
      </c>
      <c r="I30" s="2">
        <v>11</v>
      </c>
      <c r="U30" s="2">
        <f t="shared" si="0"/>
        <v>11</v>
      </c>
    </row>
    <row r="31" spans="1:21" ht="12.75">
      <c r="A31" s="2" t="s">
        <v>80</v>
      </c>
      <c r="B31" s="2">
        <v>1</v>
      </c>
      <c r="U31" s="2">
        <f t="shared" si="0"/>
        <v>1</v>
      </c>
    </row>
    <row r="32" spans="1:21" ht="12.75">
      <c r="A32" s="2" t="s">
        <v>14</v>
      </c>
      <c r="B32" s="2">
        <v>2</v>
      </c>
      <c r="U32" s="2">
        <f t="shared" si="0"/>
        <v>2</v>
      </c>
    </row>
    <row r="33" spans="1:21" ht="12.75">
      <c r="A33" s="2" t="s">
        <v>70</v>
      </c>
      <c r="B33" s="2">
        <v>13</v>
      </c>
      <c r="U33" s="2">
        <f>SUM(B33:T33)</f>
        <v>13</v>
      </c>
    </row>
    <row r="34" spans="1:21" s="12" customFormat="1" ht="12.75">
      <c r="A34" s="11" t="s">
        <v>3</v>
      </c>
      <c r="B34" s="11">
        <f>SUM(B10:B33)</f>
        <v>94</v>
      </c>
      <c r="C34" s="11" t="s">
        <v>85</v>
      </c>
      <c r="D34" s="11" t="s">
        <v>85</v>
      </c>
      <c r="E34" s="11" t="s">
        <v>85</v>
      </c>
      <c r="F34" s="11" t="s">
        <v>85</v>
      </c>
      <c r="G34" s="11" t="s">
        <v>85</v>
      </c>
      <c r="H34" s="11" t="s">
        <v>85</v>
      </c>
      <c r="I34" s="11">
        <f>SUM(I10:I33)</f>
        <v>11</v>
      </c>
      <c r="J34" s="11">
        <f>SUM(J10:J33)</f>
        <v>42</v>
      </c>
      <c r="K34" s="11" t="s">
        <v>85</v>
      </c>
      <c r="L34" s="11" t="s">
        <v>85</v>
      </c>
      <c r="M34" s="11" t="s">
        <v>85</v>
      </c>
      <c r="N34" s="11" t="s">
        <v>85</v>
      </c>
      <c r="O34" s="11" t="s">
        <v>85</v>
      </c>
      <c r="P34" s="11" t="s">
        <v>85</v>
      </c>
      <c r="Q34" s="11"/>
      <c r="R34" s="11" t="s">
        <v>85</v>
      </c>
      <c r="S34" s="11" t="s">
        <v>85</v>
      </c>
      <c r="T34" s="11">
        <f>SUM(T10:T33)</f>
        <v>8</v>
      </c>
      <c r="U34" s="11">
        <f>SUM(U10:U33)</f>
        <v>155</v>
      </c>
    </row>
    <row r="36" ht="12.75">
      <c r="A36" s="1" t="s">
        <v>15</v>
      </c>
    </row>
    <row r="37" ht="12.75">
      <c r="A37" s="1" t="s">
        <v>16</v>
      </c>
    </row>
    <row r="38" spans="1:21" ht="12.75">
      <c r="A38" s="1" t="s">
        <v>96</v>
      </c>
      <c r="C38" s="2">
        <v>54</v>
      </c>
      <c r="U38" s="2">
        <f>SUM(B38:T38)</f>
        <v>54</v>
      </c>
    </row>
    <row r="39" spans="1:21" ht="12.75">
      <c r="A39" s="2" t="s">
        <v>17</v>
      </c>
      <c r="F39" s="2">
        <v>181</v>
      </c>
      <c r="U39" s="2">
        <f>SUM(B39:T39)</f>
        <v>181</v>
      </c>
    </row>
    <row r="40" spans="1:21" ht="12.75">
      <c r="A40" s="2" t="s">
        <v>18</v>
      </c>
      <c r="J40" s="2">
        <v>3</v>
      </c>
      <c r="U40" s="2">
        <f>SUM(B40:T40)</f>
        <v>3</v>
      </c>
    </row>
    <row r="41" spans="1:21" ht="12.75">
      <c r="A41" s="2" t="s">
        <v>71</v>
      </c>
      <c r="J41" s="2">
        <v>29</v>
      </c>
      <c r="U41" s="2">
        <f>SUM(B41:T41)</f>
        <v>29</v>
      </c>
    </row>
    <row r="42" spans="1:21" ht="12.75">
      <c r="A42" s="1" t="s">
        <v>3</v>
      </c>
      <c r="B42" s="1" t="s">
        <v>85</v>
      </c>
      <c r="C42" s="1">
        <f>+SUM(C38:C41)</f>
        <v>54</v>
      </c>
      <c r="D42" s="1" t="s">
        <v>85</v>
      </c>
      <c r="E42" s="1" t="s">
        <v>85</v>
      </c>
      <c r="F42" s="1">
        <f>+SUM(F38:F41)</f>
        <v>181</v>
      </c>
      <c r="G42" s="1" t="s">
        <v>85</v>
      </c>
      <c r="H42" s="1" t="s">
        <v>85</v>
      </c>
      <c r="I42" s="1" t="s">
        <v>85</v>
      </c>
      <c r="J42" s="1">
        <f>+SUM(J38:J41)</f>
        <v>32</v>
      </c>
      <c r="K42" s="1" t="s">
        <v>85</v>
      </c>
      <c r="L42" s="1" t="s">
        <v>85</v>
      </c>
      <c r="M42" s="1" t="s">
        <v>85</v>
      </c>
      <c r="N42" s="1" t="s">
        <v>85</v>
      </c>
      <c r="O42" s="1" t="s">
        <v>85</v>
      </c>
      <c r="P42" s="1" t="s">
        <v>85</v>
      </c>
      <c r="Q42" s="1"/>
      <c r="R42" s="1" t="s">
        <v>85</v>
      </c>
      <c r="S42" s="1" t="s">
        <v>85</v>
      </c>
      <c r="T42" s="1" t="s">
        <v>85</v>
      </c>
      <c r="U42" s="1">
        <f>+SUM(U38:U41)</f>
        <v>267</v>
      </c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="9" customFormat="1" ht="12.75">
      <c r="A44" s="5" t="s">
        <v>98</v>
      </c>
    </row>
    <row r="45" s="9" customFormat="1" ht="12.75">
      <c r="A45" s="5" t="s">
        <v>97</v>
      </c>
    </row>
    <row r="46" spans="1:21" s="9" customFormat="1" ht="12.75">
      <c r="A46" s="9" t="s">
        <v>27</v>
      </c>
      <c r="J46" s="9">
        <v>63</v>
      </c>
      <c r="U46" s="9">
        <f>SUM(B46:T46)</f>
        <v>63</v>
      </c>
    </row>
    <row r="47" spans="1:21" s="9" customFormat="1" ht="12.75">
      <c r="A47" s="9" t="s">
        <v>58</v>
      </c>
      <c r="J47" s="9">
        <v>31</v>
      </c>
      <c r="T47" s="9">
        <v>11</v>
      </c>
      <c r="U47" s="9">
        <f>SUM(B47:T47)</f>
        <v>42</v>
      </c>
    </row>
    <row r="48" spans="1:21" s="9" customFormat="1" ht="12.75">
      <c r="A48" s="7" t="s">
        <v>3</v>
      </c>
      <c r="B48" s="7" t="s">
        <v>85</v>
      </c>
      <c r="C48" s="7" t="s">
        <v>85</v>
      </c>
      <c r="D48" s="7" t="s">
        <v>85</v>
      </c>
      <c r="E48" s="7" t="s">
        <v>85</v>
      </c>
      <c r="F48" s="7" t="s">
        <v>85</v>
      </c>
      <c r="G48" s="7" t="s">
        <v>85</v>
      </c>
      <c r="H48" s="7" t="s">
        <v>85</v>
      </c>
      <c r="I48" s="7" t="s">
        <v>85</v>
      </c>
      <c r="J48" s="7">
        <f>SUM(J44:J47)</f>
        <v>94</v>
      </c>
      <c r="K48" s="7" t="s">
        <v>85</v>
      </c>
      <c r="L48" s="7" t="s">
        <v>85</v>
      </c>
      <c r="M48" s="7" t="s">
        <v>85</v>
      </c>
      <c r="N48" s="7" t="s">
        <v>85</v>
      </c>
      <c r="O48" s="7" t="s">
        <v>85</v>
      </c>
      <c r="P48" s="7" t="s">
        <v>85</v>
      </c>
      <c r="Q48" s="7"/>
      <c r="R48" s="7" t="s">
        <v>85</v>
      </c>
      <c r="S48" s="7" t="s">
        <v>85</v>
      </c>
      <c r="T48" s="7">
        <f>SUM(T44:T47)</f>
        <v>11</v>
      </c>
      <c r="U48" s="7">
        <f>SUM(U44:U47)</f>
        <v>105</v>
      </c>
    </row>
    <row r="50" ht="12.75">
      <c r="A50" s="1" t="s">
        <v>19</v>
      </c>
    </row>
    <row r="51" spans="1:21" ht="12.75">
      <c r="A51" s="1" t="s">
        <v>99</v>
      </c>
      <c r="G51" s="2">
        <v>9</v>
      </c>
      <c r="U51" s="2">
        <f aca="true" t="shared" si="1" ref="U51:U58">SUM(B51:T51)</f>
        <v>9</v>
      </c>
    </row>
    <row r="52" spans="1:21" ht="12.75">
      <c r="A52" s="2" t="s">
        <v>72</v>
      </c>
      <c r="T52" s="2">
        <v>2</v>
      </c>
      <c r="U52" s="2">
        <f t="shared" si="1"/>
        <v>2</v>
      </c>
    </row>
    <row r="53" spans="1:21" ht="12.75">
      <c r="A53" s="2" t="s">
        <v>20</v>
      </c>
      <c r="B53" s="2">
        <v>22</v>
      </c>
      <c r="U53" s="2">
        <f t="shared" si="1"/>
        <v>22</v>
      </c>
    </row>
    <row r="54" spans="1:21" ht="12.75">
      <c r="A54" s="2" t="s">
        <v>21</v>
      </c>
      <c r="B54" s="2">
        <v>18</v>
      </c>
      <c r="U54" s="2">
        <f t="shared" si="1"/>
        <v>18</v>
      </c>
    </row>
    <row r="55" spans="1:21" ht="12.75">
      <c r="A55" s="2" t="s">
        <v>100</v>
      </c>
      <c r="G55" s="2" t="s">
        <v>85</v>
      </c>
      <c r="T55" s="2">
        <v>6</v>
      </c>
      <c r="U55" s="2">
        <f>SUM(B55:T55)</f>
        <v>6</v>
      </c>
    </row>
    <row r="56" spans="1:21" ht="12.75">
      <c r="A56" s="2" t="s">
        <v>61</v>
      </c>
      <c r="G56" s="2">
        <v>17</v>
      </c>
      <c r="T56" s="2" t="s">
        <v>85</v>
      </c>
      <c r="U56" s="2">
        <f t="shared" si="1"/>
        <v>17</v>
      </c>
    </row>
    <row r="57" spans="1:21" ht="12.75">
      <c r="A57" s="2" t="s">
        <v>53</v>
      </c>
      <c r="S57" s="2">
        <v>4</v>
      </c>
      <c r="U57" s="2">
        <f>SUM(B57:T57)</f>
        <v>4</v>
      </c>
    </row>
    <row r="58" spans="1:21" ht="12.75">
      <c r="A58" s="2" t="s">
        <v>22</v>
      </c>
      <c r="E58" s="12">
        <v>16</v>
      </c>
      <c r="G58" s="2">
        <v>19</v>
      </c>
      <c r="U58" s="2">
        <f t="shared" si="1"/>
        <v>35</v>
      </c>
    </row>
    <row r="59" spans="1:21" ht="12.75">
      <c r="A59" s="2" t="s">
        <v>23</v>
      </c>
      <c r="G59" s="2">
        <v>7</v>
      </c>
      <c r="U59" s="2">
        <f aca="true" t="shared" si="2" ref="U59:U67">SUM(B59:T59)</f>
        <v>7</v>
      </c>
    </row>
    <row r="60" spans="1:21" ht="12.75">
      <c r="A60" s="2" t="s">
        <v>76</v>
      </c>
      <c r="E60" s="2">
        <v>9</v>
      </c>
      <c r="U60" s="2">
        <f t="shared" si="2"/>
        <v>9</v>
      </c>
    </row>
    <row r="61" spans="1:21" ht="12.75">
      <c r="A61" s="2" t="s">
        <v>87</v>
      </c>
      <c r="G61" s="2">
        <v>23</v>
      </c>
      <c r="U61" s="2">
        <f t="shared" si="2"/>
        <v>23</v>
      </c>
    </row>
    <row r="62" spans="1:21" ht="12.75">
      <c r="A62" s="2" t="s">
        <v>74</v>
      </c>
      <c r="G62" s="2">
        <v>39</v>
      </c>
      <c r="U62" s="2">
        <f t="shared" si="2"/>
        <v>39</v>
      </c>
    </row>
    <row r="63" spans="1:21" ht="12.75">
      <c r="A63" s="2" t="s">
        <v>24</v>
      </c>
      <c r="K63" s="2">
        <v>29</v>
      </c>
      <c r="U63" s="2">
        <f t="shared" si="2"/>
        <v>29</v>
      </c>
    </row>
    <row r="64" spans="1:21" ht="12.75">
      <c r="A64" s="2" t="s">
        <v>77</v>
      </c>
      <c r="E64" s="2">
        <v>13</v>
      </c>
      <c r="U64" s="2">
        <f t="shared" si="2"/>
        <v>13</v>
      </c>
    </row>
    <row r="65" spans="1:21" ht="12.75">
      <c r="A65" s="2" t="s">
        <v>25</v>
      </c>
      <c r="E65" s="2">
        <v>16</v>
      </c>
      <c r="G65" s="2">
        <v>6</v>
      </c>
      <c r="T65" s="2">
        <v>4</v>
      </c>
      <c r="U65" s="2">
        <f t="shared" si="2"/>
        <v>26</v>
      </c>
    </row>
    <row r="66" spans="1:21" ht="12.75">
      <c r="A66" s="2" t="s">
        <v>81</v>
      </c>
      <c r="E66" s="2">
        <v>1</v>
      </c>
      <c r="U66" s="2">
        <f t="shared" si="2"/>
        <v>1</v>
      </c>
    </row>
    <row r="67" spans="1:21" ht="12.75">
      <c r="A67" s="2" t="s">
        <v>88</v>
      </c>
      <c r="E67" s="2">
        <v>4</v>
      </c>
      <c r="G67" s="2">
        <v>21</v>
      </c>
      <c r="U67" s="2">
        <f t="shared" si="2"/>
        <v>25</v>
      </c>
    </row>
    <row r="68" spans="1:21" s="5" customFormat="1" ht="12.75">
      <c r="A68" s="7" t="s">
        <v>3</v>
      </c>
      <c r="B68" s="7">
        <f>SUM(B51:B67)</f>
        <v>40</v>
      </c>
      <c r="C68" s="7" t="s">
        <v>85</v>
      </c>
      <c r="D68" s="7" t="s">
        <v>85</v>
      </c>
      <c r="E68" s="7">
        <f>SUM(E51:E67)</f>
        <v>59</v>
      </c>
      <c r="F68" s="7" t="s">
        <v>85</v>
      </c>
      <c r="G68" s="7">
        <f>SUM(G51:G67)</f>
        <v>141</v>
      </c>
      <c r="H68" s="7" t="s">
        <v>85</v>
      </c>
      <c r="I68" s="7" t="s">
        <v>85</v>
      </c>
      <c r="J68" s="7" t="s">
        <v>85</v>
      </c>
      <c r="K68" s="7">
        <f>SUM(K51:K67)</f>
        <v>29</v>
      </c>
      <c r="L68" s="7" t="s">
        <v>85</v>
      </c>
      <c r="M68" s="7" t="s">
        <v>85</v>
      </c>
      <c r="N68" s="7" t="s">
        <v>85</v>
      </c>
      <c r="O68" s="7" t="s">
        <v>85</v>
      </c>
      <c r="P68" s="7" t="s">
        <v>85</v>
      </c>
      <c r="Q68" s="7"/>
      <c r="R68" s="7" t="s">
        <v>85</v>
      </c>
      <c r="S68" s="7">
        <f>SUM(S51:S67)</f>
        <v>4</v>
      </c>
      <c r="T68" s="7">
        <f>SUM(T51:T67)</f>
        <v>12</v>
      </c>
      <c r="U68" s="5">
        <f>+SUM(U51:U67)</f>
        <v>285</v>
      </c>
    </row>
    <row r="69" spans="1:20" s="5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38" ht="12.75">
      <c r="A70" s="1" t="s">
        <v>84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21" ht="12.75">
      <c r="A71" s="2" t="s">
        <v>26</v>
      </c>
      <c r="L71" s="2">
        <v>16</v>
      </c>
      <c r="M71" s="2">
        <v>5</v>
      </c>
      <c r="U71" s="2">
        <f>SUM(B71:P71)</f>
        <v>21</v>
      </c>
    </row>
    <row r="72" spans="1:21" ht="12.75">
      <c r="A72" s="2" t="s">
        <v>28</v>
      </c>
      <c r="M72" s="2" t="s">
        <v>85</v>
      </c>
      <c r="N72" s="2">
        <v>58</v>
      </c>
      <c r="T72" s="2">
        <v>1</v>
      </c>
      <c r="U72" s="2">
        <f>SUM(B72:T72)</f>
        <v>59</v>
      </c>
    </row>
    <row r="73" spans="1:21" ht="12.75">
      <c r="A73" s="2" t="s">
        <v>57</v>
      </c>
      <c r="J73" s="2">
        <v>8</v>
      </c>
      <c r="U73" s="2">
        <f>SUM(B73:T73)</f>
        <v>8</v>
      </c>
    </row>
    <row r="74" spans="1:21" ht="12.75">
      <c r="A74" s="2" t="s">
        <v>89</v>
      </c>
      <c r="T74" s="2">
        <v>2</v>
      </c>
      <c r="U74" s="2">
        <f>SUM(B74:T74)</f>
        <v>2</v>
      </c>
    </row>
    <row r="75" spans="1:21" ht="12.75">
      <c r="A75" s="2" t="s">
        <v>90</v>
      </c>
      <c r="M75" s="2" t="s">
        <v>85</v>
      </c>
      <c r="O75" s="2">
        <v>12</v>
      </c>
      <c r="T75" s="2">
        <v>7</v>
      </c>
      <c r="U75" s="2">
        <f>SUM(B75:T75)</f>
        <v>19</v>
      </c>
    </row>
    <row r="76" spans="1:21" ht="12.75">
      <c r="A76" s="1" t="s">
        <v>3</v>
      </c>
      <c r="B76" s="1" t="s">
        <v>85</v>
      </c>
      <c r="C76" s="1" t="s">
        <v>85</v>
      </c>
      <c r="D76" s="1" t="s">
        <v>85</v>
      </c>
      <c r="E76" s="1" t="s">
        <v>85</v>
      </c>
      <c r="F76" s="1" t="s">
        <v>85</v>
      </c>
      <c r="G76" s="1" t="s">
        <v>85</v>
      </c>
      <c r="H76" s="1" t="s">
        <v>85</v>
      </c>
      <c r="I76" s="1" t="s">
        <v>85</v>
      </c>
      <c r="J76" s="1">
        <f>SUM(J71:J75)</f>
        <v>8</v>
      </c>
      <c r="K76" s="1" t="s">
        <v>85</v>
      </c>
      <c r="L76" s="1">
        <f>SUM(L71:L75)</f>
        <v>16</v>
      </c>
      <c r="M76" s="1">
        <f>SUM(M71:M75)</f>
        <v>5</v>
      </c>
      <c r="N76" s="1">
        <f>SUM(N71:N75)</f>
        <v>58</v>
      </c>
      <c r="O76" s="1">
        <f>SUM(O71:O75)</f>
        <v>12</v>
      </c>
      <c r="P76" s="1" t="s">
        <v>85</v>
      </c>
      <c r="Q76" s="1"/>
      <c r="R76" s="1" t="s">
        <v>85</v>
      </c>
      <c r="S76" s="1" t="s">
        <v>85</v>
      </c>
      <c r="T76" s="1">
        <f>SUM(T71:T75)</f>
        <v>10</v>
      </c>
      <c r="U76" s="1">
        <f>SUM(U71:U75)</f>
        <v>109</v>
      </c>
    </row>
    <row r="77" spans="22:27" ht="12.75">
      <c r="V77" s="1"/>
      <c r="W77" s="1"/>
      <c r="X77" s="1"/>
      <c r="Y77" s="1"/>
      <c r="Z77" s="1"/>
      <c r="AA77" s="1"/>
    </row>
    <row r="78" ht="12.75">
      <c r="A78" s="1" t="s">
        <v>62</v>
      </c>
    </row>
    <row r="79" ht="12.75">
      <c r="A79" s="1" t="s">
        <v>63</v>
      </c>
    </row>
    <row r="80" spans="1:21" ht="12.75">
      <c r="A80" s="2" t="s">
        <v>78</v>
      </c>
      <c r="J80" s="2">
        <v>9</v>
      </c>
      <c r="U80" s="2">
        <f>SUM(B80:P80)</f>
        <v>9</v>
      </c>
    </row>
    <row r="81" spans="1:21" ht="12.75">
      <c r="A81" s="2" t="s">
        <v>49</v>
      </c>
      <c r="H81" s="2">
        <v>23</v>
      </c>
      <c r="U81" s="2">
        <f>SUM(B81:P81)</f>
        <v>23</v>
      </c>
    </row>
    <row r="82" spans="1:21" ht="12.75">
      <c r="A82" s="2" t="s">
        <v>94</v>
      </c>
      <c r="J82" s="2" t="s">
        <v>85</v>
      </c>
      <c r="Q82" s="2">
        <v>4</v>
      </c>
      <c r="U82" s="2">
        <f>SUM(B82:Q82)</f>
        <v>4</v>
      </c>
    </row>
    <row r="83" spans="1:21" ht="12.75">
      <c r="A83" s="2" t="s">
        <v>66</v>
      </c>
      <c r="R83" s="2">
        <v>50</v>
      </c>
      <c r="U83" s="2">
        <f>SUM(B83:T83)</f>
        <v>50</v>
      </c>
    </row>
    <row r="84" spans="1:21" s="8" customFormat="1" ht="12.75">
      <c r="A84" s="8" t="s">
        <v>67</v>
      </c>
      <c r="H84" s="8">
        <f>+SUM(H80:H83)</f>
        <v>23</v>
      </c>
      <c r="J84" s="8">
        <f>+SUM(J80:J83)</f>
        <v>9</v>
      </c>
      <c r="Q84" s="8">
        <f>+SUM(Q80:Q83)</f>
        <v>4</v>
      </c>
      <c r="R84" s="8">
        <f>+SUM(R80:R83)</f>
        <v>50</v>
      </c>
      <c r="U84" s="8">
        <f>+SUM(U80:U83)</f>
        <v>86</v>
      </c>
    </row>
    <row r="85" s="9" customFormat="1" ht="12.75">
      <c r="A85" s="5" t="s">
        <v>64</v>
      </c>
    </row>
    <row r="86" spans="1:21" ht="12.75">
      <c r="A86" s="2" t="s">
        <v>29</v>
      </c>
      <c r="P86" s="2">
        <v>3</v>
      </c>
      <c r="U86" s="2">
        <f aca="true" t="shared" si="3" ref="U86:U93">SUM(B86:P86)</f>
        <v>3</v>
      </c>
    </row>
    <row r="87" spans="1:21" ht="12.75">
      <c r="A87" s="2" t="s">
        <v>105</v>
      </c>
      <c r="P87" s="2">
        <v>30</v>
      </c>
      <c r="U87" s="2">
        <f t="shared" si="3"/>
        <v>30</v>
      </c>
    </row>
    <row r="88" spans="1:21" ht="12.75">
      <c r="A88" s="2" t="s">
        <v>30</v>
      </c>
      <c r="P88" s="2">
        <v>18</v>
      </c>
      <c r="U88" s="2">
        <f t="shared" si="3"/>
        <v>18</v>
      </c>
    </row>
    <row r="89" spans="1:21" ht="12.75">
      <c r="A89" s="2" t="s">
        <v>31</v>
      </c>
      <c r="P89" s="2">
        <v>2</v>
      </c>
      <c r="U89" s="2">
        <f t="shared" si="3"/>
        <v>2</v>
      </c>
    </row>
    <row r="90" spans="1:21" ht="12.75">
      <c r="A90" s="2" t="s">
        <v>50</v>
      </c>
      <c r="P90" s="2">
        <v>16</v>
      </c>
      <c r="U90" s="2">
        <f t="shared" si="3"/>
        <v>16</v>
      </c>
    </row>
    <row r="91" spans="1:21" ht="12.75">
      <c r="A91" s="2" t="s">
        <v>102</v>
      </c>
      <c r="P91" s="2">
        <v>1</v>
      </c>
      <c r="U91" s="2">
        <f t="shared" si="3"/>
        <v>1</v>
      </c>
    </row>
    <row r="92" spans="1:21" ht="12.75">
      <c r="A92" s="2" t="s">
        <v>103</v>
      </c>
      <c r="P92" s="2">
        <v>5</v>
      </c>
      <c r="U92" s="2">
        <f t="shared" si="3"/>
        <v>5</v>
      </c>
    </row>
    <row r="93" spans="1:21" ht="12.75">
      <c r="A93" s="2" t="s">
        <v>104</v>
      </c>
      <c r="P93" s="2">
        <v>4</v>
      </c>
      <c r="U93" s="2">
        <f t="shared" si="3"/>
        <v>4</v>
      </c>
    </row>
    <row r="94" spans="1:21" s="8" customFormat="1" ht="12.75">
      <c r="A94" s="8" t="s">
        <v>67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8">
        <f>SUM(P86:P93)</f>
        <v>79</v>
      </c>
      <c r="R94" s="2"/>
      <c r="U94" s="8">
        <f>SUM(U86:U93)</f>
        <v>79</v>
      </c>
    </row>
    <row r="95" spans="1:21" ht="12.75">
      <c r="A95" s="1" t="s">
        <v>3</v>
      </c>
      <c r="B95" s="1" t="s">
        <v>85</v>
      </c>
      <c r="C95" s="1" t="s">
        <v>85</v>
      </c>
      <c r="D95" s="1" t="s">
        <v>85</v>
      </c>
      <c r="E95" s="1" t="s">
        <v>85</v>
      </c>
      <c r="F95" s="1" t="s">
        <v>85</v>
      </c>
      <c r="G95" s="1" t="s">
        <v>85</v>
      </c>
      <c r="H95" s="1">
        <f>+H84+H94</f>
        <v>23</v>
      </c>
      <c r="I95" s="1" t="s">
        <v>85</v>
      </c>
      <c r="J95" s="1">
        <f>+J84+J94</f>
        <v>9</v>
      </c>
      <c r="K95" s="1" t="s">
        <v>85</v>
      </c>
      <c r="L95" s="1" t="s">
        <v>85</v>
      </c>
      <c r="M95" s="1" t="s">
        <v>85</v>
      </c>
      <c r="N95" s="1" t="s">
        <v>85</v>
      </c>
      <c r="O95" s="1" t="s">
        <v>85</v>
      </c>
      <c r="P95" s="1">
        <f>SUM(P81:P93)</f>
        <v>79</v>
      </c>
      <c r="Q95" s="1">
        <f>+Q84+Q94</f>
        <v>4</v>
      </c>
      <c r="R95" s="1">
        <f>+R84+R94</f>
        <v>50</v>
      </c>
      <c r="S95" s="1" t="s">
        <v>85</v>
      </c>
      <c r="T95" s="1" t="s">
        <v>85</v>
      </c>
      <c r="U95" s="1">
        <f>+U84+U94</f>
        <v>165</v>
      </c>
    </row>
    <row r="98" spans="1:21" ht="12.75">
      <c r="A98" s="7" t="s">
        <v>32</v>
      </c>
      <c r="B98" s="5">
        <f>+B68+B34</f>
        <v>134</v>
      </c>
      <c r="C98" s="5">
        <f>+C42</f>
        <v>54</v>
      </c>
      <c r="D98" s="5">
        <f>D7</f>
        <v>17</v>
      </c>
      <c r="E98" s="5">
        <f>+E68</f>
        <v>59</v>
      </c>
      <c r="F98" s="5">
        <f>+F42</f>
        <v>181</v>
      </c>
      <c r="G98" s="5">
        <f>+G68</f>
        <v>141</v>
      </c>
      <c r="H98" s="5">
        <f>+H95</f>
        <v>23</v>
      </c>
      <c r="I98" s="5">
        <f>+I34</f>
        <v>11</v>
      </c>
      <c r="J98" s="5">
        <f>+J48+J95+J76+J42+J34</f>
        <v>185</v>
      </c>
      <c r="K98" s="5">
        <f>+K68</f>
        <v>29</v>
      </c>
      <c r="L98" s="5">
        <f>+L76</f>
        <v>16</v>
      </c>
      <c r="M98" s="5">
        <f>+M76</f>
        <v>5</v>
      </c>
      <c r="N98" s="5">
        <f>+N76</f>
        <v>58</v>
      </c>
      <c r="O98" s="5">
        <f>+O76</f>
        <v>12</v>
      </c>
      <c r="P98" s="5">
        <f>+P95</f>
        <v>79</v>
      </c>
      <c r="Q98" s="5">
        <f>+Q95</f>
        <v>4</v>
      </c>
      <c r="R98" s="5">
        <f>+R95</f>
        <v>50</v>
      </c>
      <c r="S98" s="5">
        <f>+S68</f>
        <v>4</v>
      </c>
      <c r="T98" s="5">
        <f>+T48+T76+T68+T34</f>
        <v>41</v>
      </c>
      <c r="U98" s="5">
        <f>+U48+U95+U76+U68+U42+U34+U7</f>
        <v>1103</v>
      </c>
    </row>
    <row r="99" spans="1:21" ht="12.75">
      <c r="A99" s="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ht="12.75">
      <c r="A101" s="2" t="s">
        <v>51</v>
      </c>
    </row>
    <row r="103" ht="12.75">
      <c r="S103" s="1" t="s">
        <v>85</v>
      </c>
    </row>
    <row r="110" spans="18:19" ht="12.75">
      <c r="R110" s="1"/>
      <c r="S110" s="1"/>
    </row>
    <row r="135" ht="12.75">
      <c r="G135" s="2" t="s">
        <v>37</v>
      </c>
    </row>
    <row r="137" ht="12.75">
      <c r="A137" s="2" t="s">
        <v>33</v>
      </c>
    </row>
  </sheetData>
  <sheetProtection sheet="1" objects="1" scenarios="1"/>
  <mergeCells count="2">
    <mergeCell ref="A1:U1"/>
    <mergeCell ref="A2:U2"/>
  </mergeCells>
  <printOptions horizontalCentered="1"/>
  <pageMargins left="0.11" right="0.17" top="0.42" bottom="0" header="0.25" footer="0"/>
  <pageSetup horizontalDpi="300" verticalDpi="300" orientation="landscape" scale="82" r:id="rId1"/>
  <rowBreaks count="1" manualBreakCount="1">
    <brk id="4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2008-07-09T13:52:28Z</cp:lastPrinted>
  <dcterms:created xsi:type="dcterms:W3CDTF">1998-07-31T15:39:08Z</dcterms:created>
  <dcterms:modified xsi:type="dcterms:W3CDTF">2008-07-09T13:53:02Z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-1925001389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