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</sheets>
  <definedNames>
    <definedName name="_xlnm.Print_Area" localSheetId="0">'Sheet1'!$A$1:$L$233</definedName>
    <definedName name="_xlnm.Print_Titles" localSheetId="0">'Sheet1'!$6:$8</definedName>
  </definedNames>
  <calcPr fullCalcOnLoad="1"/>
</workbook>
</file>

<file path=xl/sharedStrings.xml><?xml version="1.0" encoding="utf-8"?>
<sst xmlns="http://schemas.openxmlformats.org/spreadsheetml/2006/main" count="218" uniqueCount="194">
  <si>
    <t>RESIDENT CREDIT HOURS BY COLLEGE AND DEPARTMENT</t>
  </si>
  <si>
    <t>COURSE LEVEL AND SUBJECT</t>
  </si>
  <si>
    <t xml:space="preserve">   1000</t>
  </si>
  <si>
    <t xml:space="preserve">   2000</t>
  </si>
  <si>
    <t xml:space="preserve">     3000</t>
  </si>
  <si>
    <t xml:space="preserve">  5000-7000</t>
  </si>
  <si>
    <t xml:space="preserve"> 8000-9000</t>
  </si>
  <si>
    <t xml:space="preserve">    Fresh.</t>
  </si>
  <si>
    <t xml:space="preserve">     Soph.</t>
  </si>
  <si>
    <t xml:space="preserve">     Junior</t>
  </si>
  <si>
    <t xml:space="preserve">    Senior</t>
  </si>
  <si>
    <t xml:space="preserve">    Masters</t>
  </si>
  <si>
    <t>COLLEGE OF ARCHITECTURE</t>
  </si>
  <si>
    <t xml:space="preserve">      Architecture</t>
  </si>
  <si>
    <t xml:space="preserve">      Liberal Studies</t>
  </si>
  <si>
    <t>COLLEGE OF ARTS &amp; SCIENCES</t>
  </si>
  <si>
    <t xml:space="preserve">  </t>
  </si>
  <si>
    <t xml:space="preserve">     American Studies</t>
  </si>
  <si>
    <t xml:space="preserve">     Arts &amp; Sciences, general</t>
  </si>
  <si>
    <t xml:space="preserve">     Gerontology</t>
  </si>
  <si>
    <t xml:space="preserve">     International Studies</t>
  </si>
  <si>
    <t xml:space="preserve">     Latin American Studies</t>
  </si>
  <si>
    <t xml:space="preserve">     Liberal Studies</t>
  </si>
  <si>
    <t xml:space="preserve">     Public Policy</t>
  </si>
  <si>
    <t xml:space="preserve">     University Honors</t>
  </si>
  <si>
    <t xml:space="preserve">       Honors</t>
  </si>
  <si>
    <t xml:space="preserve">       Liberal Studies</t>
  </si>
  <si>
    <t xml:space="preserve">    Aerospace Studies</t>
  </si>
  <si>
    <t xml:space="preserve">    Africana Studies</t>
  </si>
  <si>
    <t xml:space="preserve">      Africana Studies</t>
  </si>
  <si>
    <t xml:space="preserve">      Academic &amp; Departmental Art</t>
  </si>
  <si>
    <t xml:space="preserve">      Art Administration</t>
  </si>
  <si>
    <t xml:space="preserve">      Art Education</t>
  </si>
  <si>
    <t xml:space="preserve">      Art History</t>
  </si>
  <si>
    <t xml:space="preserve">      Ceramics</t>
  </si>
  <si>
    <t xml:space="preserve">      Graphic Design</t>
  </si>
  <si>
    <t xml:space="preserve">      Illustration</t>
  </si>
  <si>
    <t xml:space="preserve">      Multi-Media</t>
  </si>
  <si>
    <t xml:space="preserve">      Painting</t>
  </si>
  <si>
    <t xml:space="preserve">      Printmaking</t>
  </si>
  <si>
    <t xml:space="preserve">      Sculpture</t>
  </si>
  <si>
    <t xml:space="preserve">      Time Arts/Photography</t>
  </si>
  <si>
    <t xml:space="preserve">   Biology</t>
  </si>
  <si>
    <t xml:space="preserve">      Biology</t>
  </si>
  <si>
    <t xml:space="preserve">   Chemistry</t>
  </si>
  <si>
    <t xml:space="preserve">   Communication Studies</t>
  </si>
  <si>
    <t xml:space="preserve">      Communication Studies</t>
  </si>
  <si>
    <t xml:space="preserve">      Journalism</t>
  </si>
  <si>
    <t xml:space="preserve">   Criminal Justice</t>
  </si>
  <si>
    <t xml:space="preserve">   Dance and Theatre</t>
  </si>
  <si>
    <t xml:space="preserve">      Dance</t>
  </si>
  <si>
    <t xml:space="preserve">      Theatre</t>
  </si>
  <si>
    <t xml:space="preserve">      Dance &amp; Theatre</t>
  </si>
  <si>
    <t xml:space="preserve">   English</t>
  </si>
  <si>
    <t xml:space="preserve">      English</t>
  </si>
  <si>
    <t xml:space="preserve">   Geography</t>
  </si>
  <si>
    <t xml:space="preserve">      Earth Sciences</t>
  </si>
  <si>
    <t xml:space="preserve">      Geography</t>
  </si>
  <si>
    <t xml:space="preserve">      Geology  </t>
  </si>
  <si>
    <t xml:space="preserve">      Meteorology</t>
  </si>
  <si>
    <t xml:space="preserve">   History</t>
  </si>
  <si>
    <t xml:space="preserve">      History</t>
  </si>
  <si>
    <t xml:space="preserve">   Languages &amp; Cultural Studies</t>
  </si>
  <si>
    <t xml:space="preserve">      Chinese</t>
  </si>
  <si>
    <t xml:space="preserve">      French</t>
  </si>
  <si>
    <t xml:space="preserve">      German</t>
  </si>
  <si>
    <t xml:space="preserve">      Greek</t>
  </si>
  <si>
    <t xml:space="preserve">      Italian</t>
  </si>
  <si>
    <t xml:space="preserve">      Japanese</t>
  </si>
  <si>
    <t xml:space="preserve">      Latin</t>
  </si>
  <si>
    <t xml:space="preserve">      Portuguese</t>
  </si>
  <si>
    <t xml:space="preserve">      Russian</t>
  </si>
  <si>
    <t xml:space="preserve">      Spanish</t>
  </si>
  <si>
    <t xml:space="preserve">   Mathematics &amp; Statistics</t>
  </si>
  <si>
    <t xml:space="preserve">     Mathematics</t>
  </si>
  <si>
    <t xml:space="preserve">     Mathematics Education</t>
  </si>
  <si>
    <t xml:space="preserve">     Operations Research</t>
  </si>
  <si>
    <t xml:space="preserve">     Statistics</t>
  </si>
  <si>
    <t xml:space="preserve">   Military Science</t>
  </si>
  <si>
    <t xml:space="preserve">   Music</t>
  </si>
  <si>
    <t xml:space="preserve">      Music</t>
  </si>
  <si>
    <t xml:space="preserve">      Music Education</t>
  </si>
  <si>
    <t xml:space="preserve">   Philosophy</t>
  </si>
  <si>
    <t xml:space="preserve">      Philosophy</t>
  </si>
  <si>
    <t xml:space="preserve">   Physics &amp; Optical Science</t>
  </si>
  <si>
    <t xml:space="preserve">      Optical Science &amp; Engineering</t>
  </si>
  <si>
    <t xml:space="preserve">      Physics</t>
  </si>
  <si>
    <t xml:space="preserve">   Political Science</t>
  </si>
  <si>
    <t xml:space="preserve">      Political Science</t>
  </si>
  <si>
    <t xml:space="preserve">      Public Administration</t>
  </si>
  <si>
    <t xml:space="preserve">   Psychology</t>
  </si>
  <si>
    <t xml:space="preserve">      Organizational Science</t>
  </si>
  <si>
    <t xml:space="preserve">      Psychology</t>
  </si>
  <si>
    <t xml:space="preserve">   Religious Studies</t>
  </si>
  <si>
    <t xml:space="preserve">      Religious Studies</t>
  </si>
  <si>
    <t xml:space="preserve">   Sociology</t>
  </si>
  <si>
    <t xml:space="preserve">      Anthropology</t>
  </si>
  <si>
    <t xml:space="preserve">      Sociology</t>
  </si>
  <si>
    <t xml:space="preserve">COLLEGE OF </t>
  </si>
  <si>
    <t>BUSINESS ADMINISTRATION</t>
  </si>
  <si>
    <t xml:space="preserve">      Business, general</t>
  </si>
  <si>
    <t xml:space="preserve">      Business - PhD</t>
  </si>
  <si>
    <t xml:space="preserve">      MBAD</t>
  </si>
  <si>
    <t xml:space="preserve">   Accounting</t>
  </si>
  <si>
    <t xml:space="preserve">      Management Information Systems</t>
  </si>
  <si>
    <t xml:space="preserve">      Operations Management</t>
  </si>
  <si>
    <t xml:space="preserve">   Economics</t>
  </si>
  <si>
    <t xml:space="preserve">      Business Law</t>
  </si>
  <si>
    <t xml:space="preserve">      Finance</t>
  </si>
  <si>
    <t xml:space="preserve">   Management</t>
  </si>
  <si>
    <t xml:space="preserve">   Marketing</t>
  </si>
  <si>
    <t xml:space="preserve">      International Business</t>
  </si>
  <si>
    <t xml:space="preserve">      Marketing</t>
  </si>
  <si>
    <t xml:space="preserve">COLLEGE OF COMPUTING &amp; </t>
  </si>
  <si>
    <t xml:space="preserve">  INFORMATICS</t>
  </si>
  <si>
    <t xml:space="preserve">   Information Techology</t>
  </si>
  <si>
    <t xml:space="preserve">   Software &amp; Information Systems</t>
  </si>
  <si>
    <t xml:space="preserve">   Liberal Studies</t>
  </si>
  <si>
    <t>COLLEGE OF EDUCATION</t>
  </si>
  <si>
    <t xml:space="preserve">      Curriculum &amp; Instruction  </t>
  </si>
  <si>
    <t xml:space="preserve">      Education  </t>
  </si>
  <si>
    <t xml:space="preserve">      Curriculum &amp; Supervision</t>
  </si>
  <si>
    <t xml:space="preserve">      Instructional Systems Technology</t>
  </si>
  <si>
    <t xml:space="preserve">      Educational Administration</t>
  </si>
  <si>
    <t xml:space="preserve">      Educational Research Services</t>
  </si>
  <si>
    <t xml:space="preserve">      Middle Grades</t>
  </si>
  <si>
    <t xml:space="preserve">      Secondary Education</t>
  </si>
  <si>
    <t xml:space="preserve">      Elementary Education</t>
  </si>
  <si>
    <t xml:space="preserve">      Reading, Language &amp; Literacy</t>
  </si>
  <si>
    <t xml:space="preserve">      Child &amp; Family Development</t>
  </si>
  <si>
    <t xml:space="preserve">      Special Education</t>
  </si>
  <si>
    <t>COLLEGE OF ENGINEERING</t>
  </si>
  <si>
    <t xml:space="preserve">   Engineering, general</t>
  </si>
  <si>
    <t xml:space="preserve">   Engineering Management</t>
  </si>
  <si>
    <t xml:space="preserve">   Civil Engineering</t>
  </si>
  <si>
    <t xml:space="preserve">      Civil Engineering</t>
  </si>
  <si>
    <t xml:space="preserve">   Electrical &amp; Computer Engineering</t>
  </si>
  <si>
    <t xml:space="preserve">   Engineering Technology</t>
  </si>
  <si>
    <t xml:space="preserve">      Civil Engineering Technology</t>
  </si>
  <si>
    <t>COLLEGE OF HEALTH &amp;</t>
  </si>
  <si>
    <t xml:space="preserve">     Health Services Research</t>
  </si>
  <si>
    <t xml:space="preserve">   Health Behavior &amp; Administration</t>
  </si>
  <si>
    <t xml:space="preserve">      Health Administration</t>
  </si>
  <si>
    <t xml:space="preserve">      Health Behavior &amp; Administration</t>
  </si>
  <si>
    <t xml:space="preserve">   Kinesiology</t>
  </si>
  <si>
    <t xml:space="preserve">      Athletic Training</t>
  </si>
  <si>
    <t xml:space="preserve">      Exercise Science</t>
  </si>
  <si>
    <t xml:space="preserve">      Kinesiology</t>
  </si>
  <si>
    <t xml:space="preserve">   Social Work</t>
  </si>
  <si>
    <t>School of Nursing</t>
  </si>
  <si>
    <t xml:space="preserve">   Nursing</t>
  </si>
  <si>
    <t xml:space="preserve">   Nursing-Anesthesia</t>
  </si>
  <si>
    <t xml:space="preserve">   Nursing-Pathways</t>
  </si>
  <si>
    <t>GRAND TOTAL</t>
  </si>
  <si>
    <t>Source:  Institutional Research Office files.</t>
  </si>
  <si>
    <t xml:space="preserve"> </t>
  </si>
  <si>
    <t xml:space="preserve">      Teaching English as a 2nd Lang</t>
  </si>
  <si>
    <t>Doctorate</t>
  </si>
  <si>
    <t>FALL  2007  -  Table III-9</t>
  </si>
  <si>
    <t xml:space="preserve">    Art</t>
  </si>
  <si>
    <t xml:space="preserve">    Womens Studies</t>
  </si>
  <si>
    <t xml:space="preserve">      Basic Foundation Studies</t>
  </si>
  <si>
    <t xml:space="preserve">      Drawing</t>
  </si>
  <si>
    <t xml:space="preserve">      Fibers</t>
  </si>
  <si>
    <t xml:space="preserve">     Film Studies</t>
  </si>
  <si>
    <t xml:space="preserve">      Chemistry</t>
  </si>
  <si>
    <t xml:space="preserve">      Nanoscale Science</t>
  </si>
  <si>
    <t xml:space="preserve">      Criminal Justice</t>
  </si>
  <si>
    <t xml:space="preserve">      Translating</t>
  </si>
  <si>
    <t xml:space="preserve">      Latin American Studies</t>
  </si>
  <si>
    <t xml:space="preserve">      Language &amp; Cultural Studies</t>
  </si>
  <si>
    <t xml:space="preserve">   Busn Info Systems &amp; Operations Mgt</t>
  </si>
  <si>
    <t xml:space="preserve">   Finance</t>
  </si>
  <si>
    <t xml:space="preserve">      MBA - Sports Marketing</t>
  </si>
  <si>
    <t xml:space="preserve">      Middle, Secondary &amp; K-12 Educ</t>
  </si>
  <si>
    <t xml:space="preserve">      Infrastructure &amp; Environ Services</t>
  </si>
  <si>
    <t xml:space="preserve">      Electrical Engineering Tech</t>
  </si>
  <si>
    <t xml:space="preserve">      Engineering Tech - Undesignated</t>
  </si>
  <si>
    <t xml:space="preserve">      Fire Safety Engineering Tech</t>
  </si>
  <si>
    <t xml:space="preserve">      Mechanical Engineering Tech</t>
  </si>
  <si>
    <t xml:space="preserve">   Mechanical Egr &amp; Egr Science</t>
  </si>
  <si>
    <t xml:space="preserve">      Respiratory Therapy</t>
  </si>
  <si>
    <t xml:space="preserve">      Social Work</t>
  </si>
  <si>
    <t xml:space="preserve">   Nurse Practitioner</t>
  </si>
  <si>
    <t xml:space="preserve">      Bioinformatics</t>
  </si>
  <si>
    <t xml:space="preserve">      Computer Science</t>
  </si>
  <si>
    <t xml:space="preserve">  Education, general        </t>
  </si>
  <si>
    <t xml:space="preserve">  Counseling</t>
  </si>
  <si>
    <t xml:space="preserve">  Educational Leadership  </t>
  </si>
  <si>
    <t xml:space="preserve">  Middle Sec. &amp; K-12 Education    </t>
  </si>
  <si>
    <t xml:space="preserve">  Reading &amp; Elementary Education  </t>
  </si>
  <si>
    <t xml:space="preserve">  Special Educ &amp; Child Development</t>
  </si>
  <si>
    <t xml:space="preserve">   Computer Science </t>
  </si>
  <si>
    <t xml:space="preserve">      HUMAN SERVICES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</si>
</sst>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8"/>
      <name val="Arial"/>
      <family val="0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b/>
      <i/>
      <sz val="11"/>
      <color indexed="22"/>
      <name val="Arial"/>
      <family val="2"/>
    </font>
    <font>
      <i/>
      <sz val="11"/>
      <name val="Arial"/>
      <family val="2"/>
    </font>
    <font>
      <b/>
      <sz val="11"/>
      <color indexed="5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52"/>
  <sheetViews>
    <sheetView tabSelected="1" workbookViewId="0" topLeftCell="A2">
      <selection activeCell="A2" sqref="A2:L2"/>
    </sheetView>
  </sheetViews>
  <sheetFormatPr defaultColWidth="9.140625" defaultRowHeight="12.75"/>
  <cols>
    <col min="1" max="1" width="37.8515625" style="9" customWidth="1"/>
    <col min="2" max="2" width="10.28125" style="9" customWidth="1"/>
    <col min="3" max="3" width="0.9921875" style="9" customWidth="1"/>
    <col min="4" max="4" width="10.140625" style="9" customWidth="1"/>
    <col min="5" max="5" width="0.85546875" style="9" customWidth="1"/>
    <col min="6" max="6" width="10.140625" style="2" customWidth="1"/>
    <col min="7" max="7" width="0.85546875" style="9" customWidth="1"/>
    <col min="8" max="8" width="10.00390625" style="9" customWidth="1"/>
    <col min="9" max="9" width="0.71875" style="9" customWidth="1"/>
    <col min="10" max="10" width="11.7109375" style="9" customWidth="1"/>
    <col min="11" max="11" width="0.71875" style="9" customWidth="1"/>
    <col min="12" max="12" width="11.421875" style="9" customWidth="1"/>
    <col min="13" max="13" width="2.140625" style="9" customWidth="1"/>
    <col min="14" max="42" width="14.7109375" style="9" customWidth="1"/>
    <col min="43" max="43" width="18.8515625" style="9" customWidth="1"/>
    <col min="44" max="44" width="14.7109375" style="9" customWidth="1"/>
    <col min="45" max="45" width="18.8515625" style="9" customWidth="1"/>
    <col min="46" max="46" width="14.7109375" style="9" customWidth="1"/>
    <col min="47" max="47" width="17.57421875" style="9" customWidth="1"/>
    <col min="48" max="60" width="14.7109375" style="9" customWidth="1"/>
    <col min="61" max="61" width="17.57421875" style="9" customWidth="1"/>
    <col min="62" max="62" width="14.7109375" style="9" customWidth="1"/>
    <col min="63" max="63" width="16.28125" style="9" customWidth="1"/>
    <col min="64" max="64" width="14.7109375" style="9" customWidth="1"/>
    <col min="65" max="65" width="17.57421875" style="9" customWidth="1"/>
    <col min="66" max="78" width="14.7109375" style="9" customWidth="1"/>
    <col min="79" max="79" width="16.28125" style="9" customWidth="1"/>
    <col min="80" max="80" width="14.7109375" style="9" customWidth="1"/>
    <col min="81" max="81" width="13.7109375" style="9" customWidth="1"/>
    <col min="82" max="96" width="14.7109375" style="9" customWidth="1"/>
    <col min="97" max="97" width="16.28125" style="9" customWidth="1"/>
    <col min="98" max="98" width="14.7109375" style="9" customWidth="1"/>
    <col min="99" max="99" width="15.00390625" style="9" customWidth="1"/>
    <col min="100" max="100" width="14.7109375" style="9" customWidth="1"/>
    <col min="101" max="101" width="15.00390625" style="9" customWidth="1"/>
    <col min="102" max="102" width="14.7109375" style="9" customWidth="1"/>
    <col min="103" max="103" width="13.7109375" style="9" customWidth="1"/>
    <col min="104" max="104" width="14.7109375" style="9" customWidth="1"/>
    <col min="105" max="105" width="13.7109375" style="9" customWidth="1"/>
    <col min="106" max="106" width="14.7109375" style="9" customWidth="1"/>
    <col min="107" max="107" width="13.7109375" style="9" customWidth="1"/>
    <col min="108" max="108" width="14.7109375" style="9" customWidth="1"/>
    <col min="109" max="109" width="13.7109375" style="9" customWidth="1"/>
    <col min="110" max="110" width="14.7109375" style="9" customWidth="1"/>
    <col min="111" max="111" width="13.7109375" style="9" customWidth="1"/>
    <col min="112" max="112" width="14.7109375" style="9" customWidth="1"/>
    <col min="113" max="113" width="13.7109375" style="9" customWidth="1"/>
    <col min="114" max="124" width="14.7109375" style="9" customWidth="1"/>
    <col min="125" max="125" width="12.421875" style="9" customWidth="1"/>
    <col min="126" max="140" width="14.7109375" style="9" customWidth="1"/>
    <col min="141" max="141" width="13.7109375" style="9" customWidth="1"/>
    <col min="142" max="142" width="14.7109375" style="9" customWidth="1"/>
    <col min="143" max="143" width="12.421875" style="9" customWidth="1"/>
    <col min="144" max="144" width="14.7109375" style="9" customWidth="1"/>
    <col min="145" max="145" width="12.421875" style="9" customWidth="1"/>
    <col min="146" max="164" width="14.7109375" style="9" customWidth="1"/>
    <col min="165" max="165" width="12.421875" style="9" customWidth="1"/>
    <col min="166" max="168" width="14.7109375" style="9" customWidth="1"/>
    <col min="169" max="169" width="9.8515625" style="9" customWidth="1"/>
    <col min="170" max="200" width="14.7109375" style="9" customWidth="1"/>
    <col min="201" max="201" width="8.57421875" style="9" customWidth="1"/>
    <col min="202" max="222" width="14.7109375" style="9" customWidth="1"/>
    <col min="223" max="223" width="6.00390625" style="9" customWidth="1"/>
    <col min="224" max="224" width="14.7109375" style="9" customWidth="1"/>
    <col min="225" max="225" width="8.57421875" style="9" customWidth="1"/>
    <col min="226" max="226" width="14.7109375" style="9" customWidth="1"/>
    <col min="227" max="227" width="9.8515625" style="9" customWidth="1"/>
    <col min="228" max="228" width="14.7109375" style="9" customWidth="1"/>
    <col min="229" max="229" width="11.140625" style="9" customWidth="1"/>
    <col min="230" max="238" width="14.7109375" style="9" customWidth="1"/>
    <col min="239" max="239" width="8.57421875" style="9" customWidth="1"/>
    <col min="240" max="240" width="14.7109375" style="9" customWidth="1"/>
    <col min="241" max="241" width="11.140625" style="9" customWidth="1"/>
    <col min="242" max="16384" width="14.7109375" style="9" customWidth="1"/>
  </cols>
  <sheetData>
    <row r="1" spans="1:12" s="2" customFormat="1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2" customFormat="1" ht="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2" customFormat="1" ht="15">
      <c r="A3" s="19" t="s">
        <v>158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s="2" customFormat="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s="2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s="2" customFormat="1" ht="15">
      <c r="A6" s="3"/>
      <c r="B6" s="8" t="s">
        <v>2</v>
      </c>
      <c r="C6" s="8"/>
      <c r="D6" s="8" t="s">
        <v>3</v>
      </c>
      <c r="E6" s="8"/>
      <c r="F6" s="8" t="s">
        <v>4</v>
      </c>
      <c r="G6" s="8"/>
      <c r="H6" s="8">
        <v>4000</v>
      </c>
      <c r="I6" s="8"/>
      <c r="J6" s="8" t="s">
        <v>5</v>
      </c>
      <c r="K6" s="8"/>
      <c r="L6" s="8" t="s">
        <v>6</v>
      </c>
    </row>
    <row r="7" spans="1:12" s="2" customFormat="1" ht="15">
      <c r="A7" s="3"/>
      <c r="B7" s="8" t="s">
        <v>7</v>
      </c>
      <c r="C7" s="8"/>
      <c r="D7" s="8" t="s">
        <v>8</v>
      </c>
      <c r="E7" s="8"/>
      <c r="F7" s="8" t="s">
        <v>9</v>
      </c>
      <c r="G7" s="8"/>
      <c r="H7" s="8" t="s">
        <v>10</v>
      </c>
      <c r="I7" s="8"/>
      <c r="J7" s="8" t="s">
        <v>11</v>
      </c>
      <c r="K7" s="8"/>
      <c r="L7" s="8" t="s">
        <v>157</v>
      </c>
    </row>
    <row r="8" s="2" customFormat="1" ht="14.25"/>
    <row r="9" spans="1:12" s="3" customFormat="1" ht="15">
      <c r="A9" s="3" t="s">
        <v>12</v>
      </c>
      <c r="B9" s="4">
        <f>+B11+B12</f>
        <v>1200</v>
      </c>
      <c r="C9" s="10"/>
      <c r="D9" s="4">
        <f>+D11+D12</f>
        <v>419</v>
      </c>
      <c r="E9" s="10"/>
      <c r="F9" s="4">
        <f>+F11+F12</f>
        <v>225</v>
      </c>
      <c r="G9" s="4"/>
      <c r="H9" s="4">
        <f>+H11+H12</f>
        <v>1423</v>
      </c>
      <c r="I9" s="4"/>
      <c r="J9" s="4">
        <f>+J11+J12</f>
        <v>907</v>
      </c>
      <c r="K9" s="4"/>
      <c r="L9" s="4">
        <f>+L11+L12</f>
        <v>0</v>
      </c>
    </row>
    <row r="10" spans="2:12" s="3" customFormat="1" ht="9" customHeight="1">
      <c r="B10" s="4"/>
      <c r="C10" s="10"/>
      <c r="D10" s="4"/>
      <c r="E10" s="10"/>
      <c r="F10" s="4"/>
      <c r="G10" s="4"/>
      <c r="H10" s="4"/>
      <c r="I10" s="4"/>
      <c r="J10" s="4"/>
      <c r="K10" s="4"/>
      <c r="L10" s="4"/>
    </row>
    <row r="11" spans="1:12" s="2" customFormat="1" ht="14.25">
      <c r="A11" s="2" t="s">
        <v>13</v>
      </c>
      <c r="B11" s="5">
        <v>483</v>
      </c>
      <c r="C11" s="11"/>
      <c r="D11" s="5">
        <v>419</v>
      </c>
      <c r="E11" s="11"/>
      <c r="F11" s="5">
        <v>225</v>
      </c>
      <c r="G11" s="5"/>
      <c r="H11" s="5">
        <v>1423</v>
      </c>
      <c r="I11" s="5"/>
      <c r="J11" s="5">
        <v>907</v>
      </c>
      <c r="K11" s="5"/>
      <c r="L11" s="5">
        <v>0</v>
      </c>
    </row>
    <row r="12" spans="1:12" s="2" customFormat="1" ht="14.25">
      <c r="A12" s="2" t="s">
        <v>14</v>
      </c>
      <c r="B12" s="5">
        <v>717</v>
      </c>
      <c r="C12" s="11"/>
      <c r="D12" s="5">
        <v>0</v>
      </c>
      <c r="E12" s="11"/>
      <c r="F12" s="5">
        <v>0</v>
      </c>
      <c r="G12" s="5"/>
      <c r="H12" s="5">
        <v>0</v>
      </c>
      <c r="I12" s="5"/>
      <c r="J12" s="5">
        <v>0</v>
      </c>
      <c r="K12" s="5"/>
      <c r="L12" s="5">
        <v>0</v>
      </c>
    </row>
    <row r="13" spans="2:12" s="2" customFormat="1" ht="14.2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2" s="2" customFormat="1" ht="14.25">
      <c r="B14" s="11"/>
      <c r="C14" s="11"/>
      <c r="D14" s="11"/>
      <c r="E14" s="11"/>
      <c r="F14" s="11"/>
      <c r="G14" s="11"/>
      <c r="H14" s="11"/>
      <c r="I14" s="12"/>
      <c r="J14" s="11"/>
      <c r="K14" s="11"/>
      <c r="L14" s="11"/>
    </row>
    <row r="15" spans="1:12" s="3" customFormat="1" ht="15">
      <c r="A15" s="3" t="s">
        <v>15</v>
      </c>
      <c r="B15" s="4">
        <f>+B17+B18+B19+B20+B21+B22+B23+B24+B25+B28+B29+B30+B33+B50+B53+B57+B61+B64+B69+B72+B78+B81+B96+B101+B102+B106+B109+B113+B117+B121+B124</f>
        <v>81951</v>
      </c>
      <c r="C15" s="10"/>
      <c r="D15" s="4">
        <f>+D17+D18+D19+D20+D21+D22+D23+D24+D25+D28+D29+D30+D33+D50+D53+D57+D61+D64+D69+D72+D78+D81+D96+D101+D102+D106+D109+D113+D117+D121+D124</f>
        <v>42470</v>
      </c>
      <c r="E15" s="10"/>
      <c r="F15" s="4">
        <f>+F17+F18+F19+F20+F21+F22+F23+F24+F25+F28+F29+F30+F33+F50+F53+F57+F61+F64+F69+F72+F78+F81+F96+F101+F102+F106+F109+F113+F117+F121+F124</f>
        <v>26729</v>
      </c>
      <c r="G15" s="10"/>
      <c r="H15" s="4">
        <f>+H17+H18+H19+H20+H21+H22+H23+H24+H25+H28+H29+H30+H33+H50+H53+H57+H61+H64+H69+H72+H78+H81+H96+H101+H102+H106+H109+H113+H117+H121+H124</f>
        <v>7810</v>
      </c>
      <c r="I15" s="10"/>
      <c r="J15" s="4">
        <f>+J17+J18+J19+J20+J21+J22+J23+J24+J25+J28+J29+J30+J33+J50+J53+J57+J61+J64+J69+J72+J78+J81+J96+J101+J102+J106+J109+J113+J117+J121+J124</f>
        <v>4825</v>
      </c>
      <c r="K15" s="10"/>
      <c r="L15" s="4">
        <f>+L17+L18+L19+L20+L21+L22+L23+L24+L25+L28+L29+L30+L33+L50+L53+L57+L61+L64+L69+L72+L78+L81+L96+L101+L102+L106+L109+L113+L117+L121+L124</f>
        <v>1316</v>
      </c>
    </row>
    <row r="16" spans="2:12" s="2" customFormat="1" ht="9" customHeight="1">
      <c r="B16" s="12"/>
      <c r="C16" s="12"/>
      <c r="D16" s="12"/>
      <c r="E16" s="12"/>
      <c r="F16" s="11"/>
      <c r="G16" s="12"/>
      <c r="H16" s="11"/>
      <c r="I16" s="12"/>
      <c r="J16" s="11"/>
      <c r="K16" s="12"/>
      <c r="L16" s="11" t="s">
        <v>16</v>
      </c>
    </row>
    <row r="17" spans="1:12" s="2" customFormat="1" ht="14.25">
      <c r="A17" s="2" t="s">
        <v>17</v>
      </c>
      <c r="B17" s="5">
        <v>0</v>
      </c>
      <c r="C17" s="5"/>
      <c r="D17" s="5">
        <v>231</v>
      </c>
      <c r="E17" s="5"/>
      <c r="F17" s="5">
        <v>1899</v>
      </c>
      <c r="G17" s="5"/>
      <c r="H17" s="5">
        <v>9</v>
      </c>
      <c r="I17" s="5"/>
      <c r="J17" s="5">
        <v>0</v>
      </c>
      <c r="K17" s="5"/>
      <c r="L17" s="5">
        <v>0</v>
      </c>
    </row>
    <row r="18" spans="1:12" s="2" customFormat="1" ht="14.25">
      <c r="A18" s="2" t="s">
        <v>18</v>
      </c>
      <c r="B18" s="5">
        <v>1873</v>
      </c>
      <c r="C18" s="5"/>
      <c r="D18" s="5">
        <v>20</v>
      </c>
      <c r="E18" s="5"/>
      <c r="F18" s="5">
        <v>105</v>
      </c>
      <c r="G18" s="5"/>
      <c r="H18" s="5">
        <v>0</v>
      </c>
      <c r="I18" s="5"/>
      <c r="J18" s="5">
        <v>0</v>
      </c>
      <c r="K18" s="5"/>
      <c r="L18" s="5">
        <v>0</v>
      </c>
    </row>
    <row r="19" spans="1:12" s="2" customFormat="1" ht="14.25">
      <c r="A19" s="2" t="s">
        <v>164</v>
      </c>
      <c r="B19" s="5">
        <v>0</v>
      </c>
      <c r="C19" s="5"/>
      <c r="D19" s="5">
        <v>138</v>
      </c>
      <c r="E19" s="5"/>
      <c r="F19" s="5">
        <v>0</v>
      </c>
      <c r="G19" s="5"/>
      <c r="H19" s="5">
        <v>0</v>
      </c>
      <c r="I19" s="5"/>
      <c r="J19" s="5">
        <v>0</v>
      </c>
      <c r="K19" s="5"/>
      <c r="L19" s="5">
        <v>0</v>
      </c>
    </row>
    <row r="20" spans="1:12" s="2" customFormat="1" ht="14.25">
      <c r="A20" s="2" t="s">
        <v>19</v>
      </c>
      <c r="B20" s="5">
        <v>0</v>
      </c>
      <c r="C20" s="5"/>
      <c r="D20" s="5">
        <v>54</v>
      </c>
      <c r="E20" s="5"/>
      <c r="F20" s="5">
        <v>150</v>
      </c>
      <c r="G20" s="5"/>
      <c r="H20" s="5">
        <v>69</v>
      </c>
      <c r="I20" s="5"/>
      <c r="J20" s="5">
        <v>105</v>
      </c>
      <c r="K20" s="5"/>
      <c r="L20" s="5">
        <v>0</v>
      </c>
    </row>
    <row r="21" spans="1:12" s="2" customFormat="1" ht="14.25">
      <c r="A21" s="2" t="s">
        <v>20</v>
      </c>
      <c r="B21" s="5">
        <v>363</v>
      </c>
      <c r="C21" s="5"/>
      <c r="D21" s="5">
        <v>138</v>
      </c>
      <c r="E21" s="5"/>
      <c r="F21" s="5">
        <v>183</v>
      </c>
      <c r="G21" s="5"/>
      <c r="H21" s="5">
        <v>57</v>
      </c>
      <c r="I21" s="5"/>
      <c r="J21" s="5">
        <v>0</v>
      </c>
      <c r="K21" s="5"/>
      <c r="L21" s="5">
        <v>0</v>
      </c>
    </row>
    <row r="22" spans="1:12" s="2" customFormat="1" ht="14.25">
      <c r="A22" s="2" t="s">
        <v>21</v>
      </c>
      <c r="B22" s="5">
        <v>78</v>
      </c>
      <c r="C22" s="5"/>
      <c r="D22" s="5">
        <v>45</v>
      </c>
      <c r="E22" s="5"/>
      <c r="F22" s="5">
        <v>192</v>
      </c>
      <c r="G22" s="5"/>
      <c r="H22" s="5">
        <v>18</v>
      </c>
      <c r="I22" s="5"/>
      <c r="J22" s="5">
        <v>0</v>
      </c>
      <c r="K22" s="5"/>
      <c r="L22" s="5">
        <v>0</v>
      </c>
    </row>
    <row r="23" spans="1:12" s="2" customFormat="1" ht="14.25">
      <c r="A23" s="2" t="s">
        <v>22</v>
      </c>
      <c r="B23" s="5">
        <v>54</v>
      </c>
      <c r="C23" s="5"/>
      <c r="D23" s="5">
        <v>180</v>
      </c>
      <c r="E23" s="5"/>
      <c r="F23" s="5">
        <v>0</v>
      </c>
      <c r="G23" s="5"/>
      <c r="H23" s="5">
        <v>0</v>
      </c>
      <c r="I23" s="5"/>
      <c r="J23" s="5">
        <v>84</v>
      </c>
      <c r="K23" s="5"/>
      <c r="L23" s="5">
        <v>0</v>
      </c>
    </row>
    <row r="24" spans="1:12" s="2" customFormat="1" ht="14.25">
      <c r="A24" s="2" t="s">
        <v>23</v>
      </c>
      <c r="B24" s="5">
        <v>0</v>
      </c>
      <c r="C24" s="5"/>
      <c r="D24" s="5">
        <v>0</v>
      </c>
      <c r="E24" s="5"/>
      <c r="F24" s="5">
        <v>0</v>
      </c>
      <c r="G24" s="5"/>
      <c r="H24" s="5">
        <v>0</v>
      </c>
      <c r="I24" s="5"/>
      <c r="J24" s="5">
        <v>0</v>
      </c>
      <c r="K24" s="5"/>
      <c r="L24" s="5">
        <v>228</v>
      </c>
    </row>
    <row r="25" spans="1:12" s="2" customFormat="1" ht="15">
      <c r="A25" s="2" t="s">
        <v>24</v>
      </c>
      <c r="B25" s="4">
        <f>+B26+B27</f>
        <v>46</v>
      </c>
      <c r="C25" s="4"/>
      <c r="D25" s="4">
        <f>+D26+D27</f>
        <v>93</v>
      </c>
      <c r="E25" s="4"/>
      <c r="F25" s="4">
        <f>+F26+F27</f>
        <v>162</v>
      </c>
      <c r="G25" s="4"/>
      <c r="H25" s="4">
        <f>+H26+H27</f>
        <v>0</v>
      </c>
      <c r="I25" s="4"/>
      <c r="J25" s="4">
        <f>+J26+J27</f>
        <v>0</v>
      </c>
      <c r="K25" s="4"/>
      <c r="L25" s="4">
        <f>+L26+L27</f>
        <v>0</v>
      </c>
    </row>
    <row r="26" spans="1:12" s="2" customFormat="1" ht="14.25">
      <c r="A26" s="2" t="s">
        <v>25</v>
      </c>
      <c r="B26" s="16">
        <v>0</v>
      </c>
      <c r="C26" s="16"/>
      <c r="D26" s="16">
        <v>57</v>
      </c>
      <c r="E26" s="16"/>
      <c r="F26" s="16">
        <v>0</v>
      </c>
      <c r="G26" s="16"/>
      <c r="H26" s="16">
        <v>0</v>
      </c>
      <c r="I26" s="16"/>
      <c r="J26" s="16">
        <v>0</v>
      </c>
      <c r="K26" s="16"/>
      <c r="L26" s="16">
        <v>0</v>
      </c>
    </row>
    <row r="27" spans="1:12" s="2" customFormat="1" ht="14.25">
      <c r="A27" s="2" t="s">
        <v>26</v>
      </c>
      <c r="B27" s="16">
        <v>46</v>
      </c>
      <c r="C27" s="16"/>
      <c r="D27" s="16">
        <v>36</v>
      </c>
      <c r="E27" s="16"/>
      <c r="F27" s="16">
        <v>162</v>
      </c>
      <c r="G27" s="16"/>
      <c r="H27" s="16">
        <v>0</v>
      </c>
      <c r="I27" s="16"/>
      <c r="J27" s="16">
        <v>0</v>
      </c>
      <c r="K27" s="16"/>
      <c r="L27" s="16">
        <v>0</v>
      </c>
    </row>
    <row r="28" spans="1:12" s="2" customFormat="1" ht="14.25">
      <c r="A28" s="2" t="s">
        <v>160</v>
      </c>
      <c r="B28" s="5">
        <v>840</v>
      </c>
      <c r="C28" s="5"/>
      <c r="D28" s="5">
        <v>543</v>
      </c>
      <c r="E28" s="5"/>
      <c r="F28" s="5">
        <v>1188</v>
      </c>
      <c r="G28" s="5"/>
      <c r="H28" s="5">
        <v>225</v>
      </c>
      <c r="I28" s="5"/>
      <c r="J28" s="5">
        <v>33</v>
      </c>
      <c r="K28" s="5"/>
      <c r="L28" s="5">
        <v>0</v>
      </c>
    </row>
    <row r="29" spans="1:12" s="2" customFormat="1" ht="14.25">
      <c r="A29" s="2" t="s">
        <v>27</v>
      </c>
      <c r="B29" s="5">
        <v>29</v>
      </c>
      <c r="C29" s="5"/>
      <c r="D29" s="5">
        <v>21</v>
      </c>
      <c r="E29" s="5"/>
      <c r="F29" s="5">
        <v>48</v>
      </c>
      <c r="G29" s="5"/>
      <c r="H29" s="5">
        <v>0</v>
      </c>
      <c r="I29" s="5"/>
      <c r="J29" s="5">
        <v>0</v>
      </c>
      <c r="K29" s="5"/>
      <c r="L29" s="5">
        <v>0</v>
      </c>
    </row>
    <row r="30" spans="1:12" s="2" customFormat="1" ht="15">
      <c r="A30" s="2" t="s">
        <v>28</v>
      </c>
      <c r="B30" s="4">
        <f>+B31+B32</f>
        <v>351</v>
      </c>
      <c r="C30" s="4"/>
      <c r="D30" s="4">
        <f>+D31+D32</f>
        <v>1137</v>
      </c>
      <c r="E30" s="4"/>
      <c r="F30" s="4">
        <f>+F31+F32</f>
        <v>291</v>
      </c>
      <c r="G30" s="4"/>
      <c r="H30" s="4">
        <f>+H31+H32</f>
        <v>27</v>
      </c>
      <c r="I30" s="4"/>
      <c r="J30" s="4">
        <f>+J31+J32</f>
        <v>0</v>
      </c>
      <c r="K30" s="4"/>
      <c r="L30" s="4">
        <f>+L31+L32</f>
        <v>0</v>
      </c>
    </row>
    <row r="31" spans="1:12" s="2" customFormat="1" ht="14.25">
      <c r="A31" s="2" t="s">
        <v>29</v>
      </c>
      <c r="B31" s="16">
        <v>276</v>
      </c>
      <c r="C31" s="16"/>
      <c r="D31" s="16">
        <v>363</v>
      </c>
      <c r="E31" s="16"/>
      <c r="F31" s="16">
        <v>291</v>
      </c>
      <c r="G31" s="16"/>
      <c r="H31" s="16">
        <v>27</v>
      </c>
      <c r="I31" s="16"/>
      <c r="J31" s="16">
        <v>0</v>
      </c>
      <c r="K31" s="16"/>
      <c r="L31" s="16">
        <v>0</v>
      </c>
    </row>
    <row r="32" spans="1:12" s="2" customFormat="1" ht="14.25">
      <c r="A32" s="2" t="s">
        <v>14</v>
      </c>
      <c r="B32" s="16">
        <v>75</v>
      </c>
      <c r="C32" s="16"/>
      <c r="D32" s="16">
        <v>774</v>
      </c>
      <c r="E32" s="16"/>
      <c r="F32" s="16">
        <v>0</v>
      </c>
      <c r="G32" s="16"/>
      <c r="H32" s="16">
        <v>0</v>
      </c>
      <c r="I32" s="16"/>
      <c r="J32" s="16">
        <v>0</v>
      </c>
      <c r="K32" s="16"/>
      <c r="L32" s="16">
        <v>0</v>
      </c>
    </row>
    <row r="33" spans="1:12" s="2" customFormat="1" ht="15">
      <c r="A33" s="2" t="s">
        <v>159</v>
      </c>
      <c r="B33" s="4">
        <f>+B34+B35+B36+B40+B41+B37+B39+B38+B42+B43+B44+B45+B46+B47+B48+B49</f>
        <v>3024</v>
      </c>
      <c r="C33" s="4"/>
      <c r="D33" s="4">
        <f>+D34+D35+D36+D40+D41+D37+D39+D38+D42+D43+D44+D45+D46+D47+D48+D49</f>
        <v>1569</v>
      </c>
      <c r="E33" s="4"/>
      <c r="F33" s="4">
        <f>+F34+F35+F36+F40+F41+F37+F39+F38+F42+F43+F44+F45+F46+F47+F48+F49</f>
        <v>1050</v>
      </c>
      <c r="G33" s="4"/>
      <c r="H33" s="4">
        <f>+H34+H35+H36+H40+H41+H37+H39+H38+H42+H43+H44+H45+H46+H47+H48+H49</f>
        <v>383</v>
      </c>
      <c r="I33" s="4"/>
      <c r="J33" s="4">
        <f>+J34+J35+J36+J40+J41+J37+J39+J38+J42+J43+J44+J45+J46+J47+J48+J49</f>
        <v>23</v>
      </c>
      <c r="K33" s="4"/>
      <c r="L33" s="4">
        <f>+L34+L35+L36+L40+L41+L37+L39+L38+L42+L43+L44+L45+L46+L47+L48+L49</f>
        <v>0</v>
      </c>
    </row>
    <row r="34" spans="1:12" s="2" customFormat="1" ht="14.25">
      <c r="A34" s="2" t="s">
        <v>30</v>
      </c>
      <c r="B34" s="16">
        <v>0</v>
      </c>
      <c r="C34" s="16"/>
      <c r="D34" s="16">
        <v>0</v>
      </c>
      <c r="E34" s="16"/>
      <c r="F34" s="16">
        <v>90</v>
      </c>
      <c r="G34" s="16"/>
      <c r="H34" s="16">
        <v>158</v>
      </c>
      <c r="I34" s="16"/>
      <c r="J34" s="16">
        <v>0</v>
      </c>
      <c r="K34" s="16"/>
      <c r="L34" s="16">
        <v>0</v>
      </c>
    </row>
    <row r="35" spans="1:12" s="2" customFormat="1" ht="14.25">
      <c r="A35" s="2" t="s">
        <v>31</v>
      </c>
      <c r="B35" s="16">
        <v>0</v>
      </c>
      <c r="C35" s="16"/>
      <c r="D35" s="16">
        <v>0</v>
      </c>
      <c r="E35" s="16"/>
      <c r="F35" s="16">
        <v>0</v>
      </c>
      <c r="G35" s="16"/>
      <c r="H35" s="16">
        <v>0</v>
      </c>
      <c r="I35" s="16"/>
      <c r="J35" s="16">
        <v>17</v>
      </c>
      <c r="K35" s="16"/>
      <c r="L35" s="16">
        <v>0</v>
      </c>
    </row>
    <row r="36" spans="1:12" s="2" customFormat="1" ht="14.25">
      <c r="A36" s="2" t="s">
        <v>32</v>
      </c>
      <c r="B36" s="16">
        <v>60</v>
      </c>
      <c r="C36" s="16"/>
      <c r="D36" s="16">
        <v>183</v>
      </c>
      <c r="E36" s="16"/>
      <c r="F36" s="16">
        <v>0</v>
      </c>
      <c r="G36" s="16"/>
      <c r="H36" s="16">
        <v>84</v>
      </c>
      <c r="I36" s="16"/>
      <c r="J36" s="16">
        <v>6</v>
      </c>
      <c r="K36" s="16"/>
      <c r="L36" s="16">
        <v>0</v>
      </c>
    </row>
    <row r="37" spans="1:12" s="2" customFormat="1" ht="14.25">
      <c r="A37" s="2" t="s">
        <v>33</v>
      </c>
      <c r="B37" s="16">
        <v>657</v>
      </c>
      <c r="C37" s="16"/>
      <c r="D37" s="16">
        <v>390</v>
      </c>
      <c r="E37" s="16"/>
      <c r="F37" s="16">
        <v>324</v>
      </c>
      <c r="G37" s="16"/>
      <c r="H37" s="16">
        <v>3</v>
      </c>
      <c r="I37" s="16"/>
      <c r="J37" s="16">
        <v>0</v>
      </c>
      <c r="K37" s="16"/>
      <c r="L37" s="16">
        <v>0</v>
      </c>
    </row>
    <row r="38" spans="1:12" s="2" customFormat="1" ht="14.25">
      <c r="A38" s="2" t="s">
        <v>161</v>
      </c>
      <c r="B38" s="16">
        <v>1041</v>
      </c>
      <c r="C38" s="16"/>
      <c r="D38" s="16">
        <v>0</v>
      </c>
      <c r="E38" s="16"/>
      <c r="F38" s="16">
        <v>0</v>
      </c>
      <c r="G38" s="16"/>
      <c r="H38" s="16">
        <v>0</v>
      </c>
      <c r="I38" s="16"/>
      <c r="J38" s="16">
        <v>0</v>
      </c>
      <c r="K38" s="16"/>
      <c r="L38" s="16">
        <v>0</v>
      </c>
    </row>
    <row r="39" spans="1:12" s="2" customFormat="1" ht="14.25">
      <c r="A39" s="2" t="s">
        <v>34</v>
      </c>
      <c r="B39" s="16">
        <v>0</v>
      </c>
      <c r="C39" s="16"/>
      <c r="D39" s="16">
        <v>198</v>
      </c>
      <c r="E39" s="16"/>
      <c r="F39" s="16">
        <v>30</v>
      </c>
      <c r="G39" s="16"/>
      <c r="H39" s="16">
        <v>0</v>
      </c>
      <c r="I39" s="16"/>
      <c r="J39" s="16">
        <v>0</v>
      </c>
      <c r="K39" s="16"/>
      <c r="L39" s="16">
        <v>0</v>
      </c>
    </row>
    <row r="40" spans="1:12" s="2" customFormat="1" ht="14.25">
      <c r="A40" s="2" t="s">
        <v>162</v>
      </c>
      <c r="B40" s="16">
        <v>0</v>
      </c>
      <c r="C40" s="16"/>
      <c r="D40" s="16">
        <v>0</v>
      </c>
      <c r="E40" s="16"/>
      <c r="F40" s="16">
        <v>48</v>
      </c>
      <c r="G40" s="16"/>
      <c r="H40" s="16">
        <v>0</v>
      </c>
      <c r="I40" s="16"/>
      <c r="J40" s="16">
        <v>0</v>
      </c>
      <c r="K40" s="16"/>
      <c r="L40" s="16">
        <v>0</v>
      </c>
    </row>
    <row r="41" spans="1:12" s="2" customFormat="1" ht="14.25">
      <c r="A41" s="2" t="s">
        <v>163</v>
      </c>
      <c r="B41" s="16">
        <v>0</v>
      </c>
      <c r="C41" s="16"/>
      <c r="D41" s="16">
        <v>90</v>
      </c>
      <c r="E41" s="16"/>
      <c r="F41" s="16">
        <v>15</v>
      </c>
      <c r="G41" s="16"/>
      <c r="H41" s="16">
        <v>3</v>
      </c>
      <c r="I41" s="16"/>
      <c r="J41" s="16">
        <v>0</v>
      </c>
      <c r="K41" s="16"/>
      <c r="L41" s="16">
        <v>0</v>
      </c>
    </row>
    <row r="42" spans="1:12" s="2" customFormat="1" ht="14.25">
      <c r="A42" s="2" t="s">
        <v>35</v>
      </c>
      <c r="B42" s="16">
        <v>0</v>
      </c>
      <c r="C42" s="16"/>
      <c r="D42" s="16">
        <v>225</v>
      </c>
      <c r="E42" s="16"/>
      <c r="F42" s="16">
        <v>99</v>
      </c>
      <c r="G42" s="16"/>
      <c r="H42" s="16">
        <v>57</v>
      </c>
      <c r="I42" s="16"/>
      <c r="J42" s="16">
        <v>0</v>
      </c>
      <c r="K42" s="16"/>
      <c r="L42" s="16">
        <v>0</v>
      </c>
    </row>
    <row r="43" spans="1:12" s="2" customFormat="1" ht="14.25">
      <c r="A43" s="2" t="s">
        <v>36</v>
      </c>
      <c r="B43" s="16">
        <v>0</v>
      </c>
      <c r="C43" s="16"/>
      <c r="D43" s="16">
        <v>48</v>
      </c>
      <c r="E43" s="16"/>
      <c r="F43" s="16">
        <v>93</v>
      </c>
      <c r="G43" s="16"/>
      <c r="H43" s="16">
        <v>0</v>
      </c>
      <c r="I43" s="16"/>
      <c r="J43" s="16">
        <v>0</v>
      </c>
      <c r="K43" s="16"/>
      <c r="L43" s="16">
        <v>0</v>
      </c>
    </row>
    <row r="44" spans="1:12" s="2" customFormat="1" ht="14.25">
      <c r="A44" s="2" t="s">
        <v>37</v>
      </c>
      <c r="B44" s="16">
        <v>0</v>
      </c>
      <c r="C44" s="16"/>
      <c r="D44" s="16">
        <v>132</v>
      </c>
      <c r="E44" s="16"/>
      <c r="F44" s="16">
        <v>39</v>
      </c>
      <c r="G44" s="16"/>
      <c r="H44" s="16">
        <v>0</v>
      </c>
      <c r="I44" s="16"/>
      <c r="J44" s="16">
        <v>0</v>
      </c>
      <c r="K44" s="16"/>
      <c r="L44" s="16">
        <v>0</v>
      </c>
    </row>
    <row r="45" spans="1:12" s="2" customFormat="1" ht="14.25">
      <c r="A45" s="2" t="s">
        <v>38</v>
      </c>
      <c r="B45" s="16">
        <v>0</v>
      </c>
      <c r="C45" s="16"/>
      <c r="D45" s="16">
        <v>87</v>
      </c>
      <c r="E45" s="16"/>
      <c r="F45" s="16">
        <v>108</v>
      </c>
      <c r="G45" s="16"/>
      <c r="H45" s="16">
        <v>42</v>
      </c>
      <c r="I45" s="16"/>
      <c r="J45" s="16">
        <v>0</v>
      </c>
      <c r="K45" s="16"/>
      <c r="L45" s="16">
        <v>0</v>
      </c>
    </row>
    <row r="46" spans="1:12" s="2" customFormat="1" ht="14.25">
      <c r="A46" s="2" t="s">
        <v>39</v>
      </c>
      <c r="B46" s="16">
        <v>0</v>
      </c>
      <c r="C46" s="16"/>
      <c r="D46" s="16">
        <v>51</v>
      </c>
      <c r="E46" s="16"/>
      <c r="F46" s="16">
        <v>27</v>
      </c>
      <c r="G46" s="16"/>
      <c r="H46" s="16">
        <v>0</v>
      </c>
      <c r="I46" s="16"/>
      <c r="J46" s="16">
        <v>0</v>
      </c>
      <c r="K46" s="16"/>
      <c r="L46" s="16">
        <v>0</v>
      </c>
    </row>
    <row r="47" spans="1:12" s="2" customFormat="1" ht="14.25">
      <c r="A47" s="2" t="s">
        <v>40</v>
      </c>
      <c r="B47" s="16">
        <v>0</v>
      </c>
      <c r="C47" s="16"/>
      <c r="D47" s="16">
        <v>75</v>
      </c>
      <c r="E47" s="16"/>
      <c r="F47" s="16">
        <v>45</v>
      </c>
      <c r="G47" s="16"/>
      <c r="H47" s="16">
        <v>9</v>
      </c>
      <c r="I47" s="16"/>
      <c r="J47" s="16">
        <v>0</v>
      </c>
      <c r="K47" s="16"/>
      <c r="L47" s="16">
        <v>0</v>
      </c>
    </row>
    <row r="48" spans="1:12" s="2" customFormat="1" ht="14.25">
      <c r="A48" s="2" t="s">
        <v>41</v>
      </c>
      <c r="B48" s="16">
        <v>0</v>
      </c>
      <c r="C48" s="16"/>
      <c r="D48" s="16">
        <v>90</v>
      </c>
      <c r="E48" s="16"/>
      <c r="F48" s="16">
        <v>132</v>
      </c>
      <c r="G48" s="16"/>
      <c r="H48" s="16">
        <v>27</v>
      </c>
      <c r="I48" s="16"/>
      <c r="J48" s="16">
        <v>0</v>
      </c>
      <c r="K48" s="16"/>
      <c r="L48" s="16">
        <v>0</v>
      </c>
    </row>
    <row r="49" spans="1:12" s="2" customFormat="1" ht="14.25">
      <c r="A49" s="2" t="s">
        <v>14</v>
      </c>
      <c r="B49" s="16">
        <v>1266</v>
      </c>
      <c r="C49" s="16"/>
      <c r="D49" s="16">
        <v>0</v>
      </c>
      <c r="E49" s="16"/>
      <c r="F49" s="16">
        <v>0</v>
      </c>
      <c r="G49" s="16"/>
      <c r="H49" s="16">
        <v>0</v>
      </c>
      <c r="I49" s="16"/>
      <c r="J49" s="16">
        <v>0</v>
      </c>
      <c r="K49" s="16"/>
      <c r="L49" s="16">
        <v>0</v>
      </c>
    </row>
    <row r="50" spans="1:12" s="2" customFormat="1" ht="15">
      <c r="A50" s="2" t="s">
        <v>42</v>
      </c>
      <c r="B50" s="4">
        <f>+B51+B52</f>
        <v>4009</v>
      </c>
      <c r="C50" s="4"/>
      <c r="D50" s="4">
        <f>+D51+D52</f>
        <v>2168</v>
      </c>
      <c r="E50" s="4"/>
      <c r="F50" s="4">
        <f>+F51+F52</f>
        <v>1612</v>
      </c>
      <c r="G50" s="4"/>
      <c r="H50" s="4">
        <f>+H51+H52</f>
        <v>1136</v>
      </c>
      <c r="I50" s="4"/>
      <c r="J50" s="4">
        <f>+J51+J52</f>
        <v>346</v>
      </c>
      <c r="K50" s="4"/>
      <c r="L50" s="4">
        <f>+L51+L52</f>
        <v>152</v>
      </c>
    </row>
    <row r="51" spans="1:12" s="2" customFormat="1" ht="14.25">
      <c r="A51" s="2" t="s">
        <v>43</v>
      </c>
      <c r="B51" s="16">
        <v>4009</v>
      </c>
      <c r="C51" s="16"/>
      <c r="D51" s="16">
        <v>1604</v>
      </c>
      <c r="E51" s="16"/>
      <c r="F51" s="16">
        <v>1612</v>
      </c>
      <c r="G51" s="16"/>
      <c r="H51" s="16">
        <v>1136</v>
      </c>
      <c r="I51" s="16"/>
      <c r="J51" s="16">
        <v>346</v>
      </c>
      <c r="K51" s="16"/>
      <c r="L51" s="16">
        <v>152</v>
      </c>
    </row>
    <row r="52" spans="1:12" s="2" customFormat="1" ht="14.25">
      <c r="A52" s="2" t="s">
        <v>14</v>
      </c>
      <c r="B52" s="16">
        <v>0</v>
      </c>
      <c r="C52" s="16"/>
      <c r="D52" s="16">
        <v>564</v>
      </c>
      <c r="E52" s="16"/>
      <c r="F52" s="16">
        <v>0</v>
      </c>
      <c r="G52" s="16"/>
      <c r="H52" s="16">
        <v>0</v>
      </c>
      <c r="I52" s="16"/>
      <c r="J52" s="16">
        <v>0</v>
      </c>
      <c r="K52" s="16"/>
      <c r="L52" s="16">
        <v>0</v>
      </c>
    </row>
    <row r="53" spans="1:12" s="2" customFormat="1" ht="15">
      <c r="A53" s="2" t="s">
        <v>44</v>
      </c>
      <c r="B53" s="4">
        <f>+SUM(B54:B56)</f>
        <v>5902</v>
      </c>
      <c r="C53" s="4"/>
      <c r="D53" s="4">
        <f>+SUM(D54:D56)</f>
        <v>1178</v>
      </c>
      <c r="E53" s="4"/>
      <c r="F53" s="4">
        <f>+SUM(F54:F56)</f>
        <v>358</v>
      </c>
      <c r="G53" s="4"/>
      <c r="H53" s="4">
        <f>+SUM(H54:H56)</f>
        <v>443</v>
      </c>
      <c r="I53" s="4"/>
      <c r="J53" s="4">
        <f>+SUM(J54:J56)</f>
        <v>165</v>
      </c>
      <c r="K53" s="4"/>
      <c r="L53" s="4">
        <f>+SUM(L54:L56)</f>
        <v>129</v>
      </c>
    </row>
    <row r="54" spans="1:12" s="2" customFormat="1" ht="14.25">
      <c r="A54" s="2" t="s">
        <v>165</v>
      </c>
      <c r="B54" s="16">
        <v>5902</v>
      </c>
      <c r="C54" s="16"/>
      <c r="D54" s="16">
        <v>1103</v>
      </c>
      <c r="E54" s="16"/>
      <c r="F54" s="16">
        <v>358</v>
      </c>
      <c r="G54" s="16"/>
      <c r="H54" s="16">
        <v>443</v>
      </c>
      <c r="I54" s="16"/>
      <c r="J54" s="16">
        <v>165</v>
      </c>
      <c r="K54" s="16"/>
      <c r="L54" s="16">
        <v>20</v>
      </c>
    </row>
    <row r="55" spans="1:42" s="2" customFormat="1" ht="14.25">
      <c r="A55" s="2" t="s">
        <v>166</v>
      </c>
      <c r="B55" s="16">
        <v>0</v>
      </c>
      <c r="C55" s="16"/>
      <c r="D55" s="16">
        <v>0</v>
      </c>
      <c r="E55" s="16"/>
      <c r="F55" s="16">
        <v>0</v>
      </c>
      <c r="G55" s="16"/>
      <c r="H55" s="16">
        <v>0</v>
      </c>
      <c r="I55" s="16"/>
      <c r="J55" s="16">
        <v>0</v>
      </c>
      <c r="K55" s="16"/>
      <c r="L55" s="16">
        <v>109</v>
      </c>
      <c r="M55" s="6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:12" s="2" customFormat="1" ht="14.25">
      <c r="A56" s="2" t="s">
        <v>14</v>
      </c>
      <c r="B56" s="16">
        <v>0</v>
      </c>
      <c r="C56" s="16"/>
      <c r="D56" s="16">
        <v>75</v>
      </c>
      <c r="E56" s="16"/>
      <c r="F56" s="16">
        <v>0</v>
      </c>
      <c r="G56" s="16"/>
      <c r="H56" s="16">
        <v>0</v>
      </c>
      <c r="I56" s="16"/>
      <c r="J56" s="16">
        <v>0</v>
      </c>
      <c r="K56" s="16"/>
      <c r="L56" s="16">
        <v>0</v>
      </c>
    </row>
    <row r="57" spans="1:12" s="2" customFormat="1" ht="15">
      <c r="A57" s="2" t="s">
        <v>45</v>
      </c>
      <c r="B57" s="4">
        <f>+SUM(B58:B60)</f>
        <v>855</v>
      </c>
      <c r="C57" s="4"/>
      <c r="D57" s="4">
        <f>+SUM(D58:D60)</f>
        <v>1893</v>
      </c>
      <c r="E57" s="4"/>
      <c r="F57" s="4">
        <f>+SUM(F58:F60)</f>
        <v>2259</v>
      </c>
      <c r="G57" s="4"/>
      <c r="H57" s="4">
        <f>+SUM(H58:H60)</f>
        <v>531</v>
      </c>
      <c r="I57" s="4"/>
      <c r="J57" s="4">
        <f>+SUM(J58:J60)</f>
        <v>184</v>
      </c>
      <c r="K57" s="4"/>
      <c r="L57" s="4">
        <f>+SUM(L58:L60)</f>
        <v>0</v>
      </c>
    </row>
    <row r="58" spans="1:42" s="2" customFormat="1" ht="14.25">
      <c r="A58" s="2" t="s">
        <v>46</v>
      </c>
      <c r="B58" s="16">
        <v>855</v>
      </c>
      <c r="C58" s="16"/>
      <c r="D58" s="16">
        <v>1455</v>
      </c>
      <c r="E58" s="16"/>
      <c r="F58" s="16">
        <v>1772</v>
      </c>
      <c r="G58" s="16"/>
      <c r="H58" s="16">
        <v>531</v>
      </c>
      <c r="I58" s="16"/>
      <c r="J58" s="16">
        <v>184</v>
      </c>
      <c r="K58" s="16"/>
      <c r="L58" s="16">
        <v>0</v>
      </c>
      <c r="M58" s="6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:42" s="2" customFormat="1" ht="14.25">
      <c r="A59" s="2" t="s">
        <v>47</v>
      </c>
      <c r="B59" s="16">
        <v>0</v>
      </c>
      <c r="C59" s="16"/>
      <c r="D59" s="16">
        <v>348</v>
      </c>
      <c r="E59" s="16"/>
      <c r="F59" s="16">
        <v>487</v>
      </c>
      <c r="G59" s="16"/>
      <c r="H59" s="16">
        <v>0</v>
      </c>
      <c r="I59" s="16"/>
      <c r="J59" s="16">
        <v>0</v>
      </c>
      <c r="K59" s="16"/>
      <c r="L59" s="16">
        <v>0</v>
      </c>
      <c r="M59" s="6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12" s="2" customFormat="1" ht="14.25">
      <c r="A60" s="2" t="s">
        <v>14</v>
      </c>
      <c r="B60" s="16">
        <v>0</v>
      </c>
      <c r="C60" s="16"/>
      <c r="D60" s="16">
        <v>90</v>
      </c>
      <c r="E60" s="16"/>
      <c r="F60" s="16">
        <v>0</v>
      </c>
      <c r="G60" s="16"/>
      <c r="H60" s="16">
        <v>0</v>
      </c>
      <c r="I60" s="16"/>
      <c r="J60" s="16">
        <v>0</v>
      </c>
      <c r="K60" s="16"/>
      <c r="L60" s="16">
        <v>0</v>
      </c>
    </row>
    <row r="61" spans="1:12" s="2" customFormat="1" ht="15">
      <c r="A61" s="2" t="s">
        <v>48</v>
      </c>
      <c r="B61" s="4">
        <f>+B62+B63</f>
        <v>1530</v>
      </c>
      <c r="C61" s="4"/>
      <c r="D61" s="4">
        <f>+D62+D63</f>
        <v>969</v>
      </c>
      <c r="E61" s="4"/>
      <c r="F61" s="4">
        <f>+F62+F63</f>
        <v>2120</v>
      </c>
      <c r="G61" s="4"/>
      <c r="H61" s="4">
        <f>+H62+H63</f>
        <v>223</v>
      </c>
      <c r="I61" s="4"/>
      <c r="J61" s="4">
        <f>+J62+J63</f>
        <v>228</v>
      </c>
      <c r="K61" s="4"/>
      <c r="L61" s="4">
        <f>+L62+L63</f>
        <v>0</v>
      </c>
    </row>
    <row r="62" spans="1:12" s="2" customFormat="1" ht="14.25">
      <c r="A62" s="2" t="s">
        <v>167</v>
      </c>
      <c r="B62" s="16">
        <v>1365</v>
      </c>
      <c r="C62" s="16"/>
      <c r="D62" s="16">
        <v>969</v>
      </c>
      <c r="E62" s="16"/>
      <c r="F62" s="16">
        <v>2120</v>
      </c>
      <c r="G62" s="16"/>
      <c r="H62" s="16">
        <v>223</v>
      </c>
      <c r="I62" s="16"/>
      <c r="J62" s="16">
        <v>228</v>
      </c>
      <c r="K62" s="16"/>
      <c r="L62" s="16">
        <v>0</v>
      </c>
    </row>
    <row r="63" spans="1:12" s="2" customFormat="1" ht="14.25">
      <c r="A63" s="2" t="s">
        <v>14</v>
      </c>
      <c r="B63" s="16">
        <v>165</v>
      </c>
      <c r="C63" s="16"/>
      <c r="D63" s="16">
        <v>0</v>
      </c>
      <c r="E63" s="16"/>
      <c r="F63" s="16">
        <v>0</v>
      </c>
      <c r="G63" s="16"/>
      <c r="H63" s="16">
        <v>0</v>
      </c>
      <c r="I63" s="16"/>
      <c r="J63" s="16">
        <v>0</v>
      </c>
      <c r="K63" s="16"/>
      <c r="L63" s="16">
        <v>0</v>
      </c>
    </row>
    <row r="64" spans="1:12" s="2" customFormat="1" ht="15">
      <c r="A64" s="2" t="s">
        <v>49</v>
      </c>
      <c r="B64" s="4">
        <f>+SUM(B65:B68)</f>
        <v>3065</v>
      </c>
      <c r="C64" s="4"/>
      <c r="D64" s="4">
        <f>+SUM(D65:D68)</f>
        <v>688</v>
      </c>
      <c r="E64" s="4"/>
      <c r="F64" s="4">
        <f>+SUM(F65:F68)</f>
        <v>218</v>
      </c>
      <c r="G64" s="4"/>
      <c r="H64" s="4">
        <f>+SUM(H65:H68)</f>
        <v>479</v>
      </c>
      <c r="I64" s="4"/>
      <c r="J64" s="4">
        <f>+SUM(J65:J68)</f>
        <v>8</v>
      </c>
      <c r="K64" s="4"/>
      <c r="L64" s="4">
        <f>+SUM(L65:L68)</f>
        <v>0</v>
      </c>
    </row>
    <row r="65" spans="1:13" s="2" customFormat="1" ht="14.25">
      <c r="A65" s="2" t="s">
        <v>50</v>
      </c>
      <c r="B65" s="16">
        <v>220</v>
      </c>
      <c r="C65" s="16"/>
      <c r="D65" s="16">
        <v>269</v>
      </c>
      <c r="E65" s="16"/>
      <c r="F65" s="16">
        <v>89</v>
      </c>
      <c r="G65" s="16"/>
      <c r="H65" s="16">
        <v>203</v>
      </c>
      <c r="I65" s="16"/>
      <c r="J65" s="16">
        <v>8</v>
      </c>
      <c r="K65" s="16"/>
      <c r="L65" s="16">
        <v>0</v>
      </c>
      <c r="M65" s="7"/>
    </row>
    <row r="66" spans="1:13" s="2" customFormat="1" ht="14.25">
      <c r="A66" s="2" t="s">
        <v>52</v>
      </c>
      <c r="B66" s="16">
        <v>60</v>
      </c>
      <c r="C66" s="16"/>
      <c r="D66" s="16">
        <v>238</v>
      </c>
      <c r="E66" s="16"/>
      <c r="F66" s="16">
        <v>0</v>
      </c>
      <c r="G66" s="16"/>
      <c r="H66" s="16">
        <v>27</v>
      </c>
      <c r="I66" s="16"/>
      <c r="J66" s="16">
        <v>0</v>
      </c>
      <c r="K66" s="16"/>
      <c r="L66" s="16">
        <v>0</v>
      </c>
      <c r="M66" s="7"/>
    </row>
    <row r="67" spans="1:13" s="2" customFormat="1" ht="14.25">
      <c r="A67" s="2" t="s">
        <v>51</v>
      </c>
      <c r="B67" s="16">
        <v>238</v>
      </c>
      <c r="C67" s="16"/>
      <c r="D67" s="16">
        <v>181</v>
      </c>
      <c r="E67" s="16"/>
      <c r="F67" s="16">
        <v>129</v>
      </c>
      <c r="G67" s="16"/>
      <c r="H67" s="16">
        <v>249</v>
      </c>
      <c r="I67" s="16"/>
      <c r="J67" s="16">
        <v>0</v>
      </c>
      <c r="K67" s="16"/>
      <c r="L67" s="16">
        <v>0</v>
      </c>
      <c r="M67" s="7"/>
    </row>
    <row r="68" spans="1:12" s="2" customFormat="1" ht="14.25">
      <c r="A68" s="2" t="s">
        <v>14</v>
      </c>
      <c r="B68" s="16">
        <v>2547</v>
      </c>
      <c r="C68" s="16"/>
      <c r="D68" s="16">
        <v>0</v>
      </c>
      <c r="E68" s="16"/>
      <c r="F68" s="16">
        <v>0</v>
      </c>
      <c r="G68" s="16"/>
      <c r="H68" s="16">
        <v>0</v>
      </c>
      <c r="I68" s="16"/>
      <c r="J68" s="16">
        <v>0</v>
      </c>
      <c r="K68" s="16"/>
      <c r="L68" s="16">
        <v>0</v>
      </c>
    </row>
    <row r="69" spans="1:12" s="2" customFormat="1" ht="15">
      <c r="A69" s="2" t="s">
        <v>53</v>
      </c>
      <c r="B69" s="4">
        <f>+B70+B71</f>
        <v>10737</v>
      </c>
      <c r="C69" s="4"/>
      <c r="D69" s="4">
        <f>+D70+D71</f>
        <v>3144</v>
      </c>
      <c r="E69" s="4"/>
      <c r="F69" s="4">
        <f>+F70+F71</f>
        <v>1999</v>
      </c>
      <c r="G69" s="4"/>
      <c r="H69" s="4">
        <f>+H70+H71</f>
        <v>813</v>
      </c>
      <c r="I69" s="4"/>
      <c r="J69" s="4">
        <f>+J70+J71</f>
        <v>684</v>
      </c>
      <c r="K69" s="4"/>
      <c r="L69" s="4">
        <f>+L70+L71</f>
        <v>0</v>
      </c>
    </row>
    <row r="70" spans="1:12" s="2" customFormat="1" ht="14.25">
      <c r="A70" s="2" t="s">
        <v>54</v>
      </c>
      <c r="B70" s="16">
        <v>10299</v>
      </c>
      <c r="C70" s="16"/>
      <c r="D70" s="16">
        <v>1422</v>
      </c>
      <c r="E70" s="16"/>
      <c r="F70" s="16">
        <v>1999</v>
      </c>
      <c r="G70" s="16"/>
      <c r="H70" s="16">
        <v>813</v>
      </c>
      <c r="I70" s="16"/>
      <c r="J70" s="16">
        <v>684</v>
      </c>
      <c r="K70" s="16"/>
      <c r="L70" s="16">
        <v>0</v>
      </c>
    </row>
    <row r="71" spans="1:12" s="2" customFormat="1" ht="14.25">
      <c r="A71" s="2" t="s">
        <v>14</v>
      </c>
      <c r="B71" s="16">
        <v>438</v>
      </c>
      <c r="C71" s="16"/>
      <c r="D71" s="16">
        <v>1722</v>
      </c>
      <c r="E71" s="16"/>
      <c r="F71" s="16">
        <v>0</v>
      </c>
      <c r="G71" s="16"/>
      <c r="H71" s="16">
        <v>0</v>
      </c>
      <c r="I71" s="16"/>
      <c r="J71" s="16">
        <v>0</v>
      </c>
      <c r="K71" s="16"/>
      <c r="L71" s="16">
        <v>0</v>
      </c>
    </row>
    <row r="72" spans="1:12" s="2" customFormat="1" ht="15">
      <c r="A72" s="2" t="s">
        <v>55</v>
      </c>
      <c r="B72" s="4">
        <f>+B73+B74+B75+B77+B76</f>
        <v>4708</v>
      </c>
      <c r="C72" s="4"/>
      <c r="D72" s="4">
        <f>+D73+D74+D75+D77+D76</f>
        <v>2405</v>
      </c>
      <c r="E72" s="4"/>
      <c r="F72" s="4">
        <f>+F73+F74+F75+F77+F76</f>
        <v>982</v>
      </c>
      <c r="G72" s="4"/>
      <c r="H72" s="4">
        <f>+H73+H74+H75+H77+H76</f>
        <v>781</v>
      </c>
      <c r="I72" s="4"/>
      <c r="J72" s="4">
        <f>+J73+J74+J75+J77+J76</f>
        <v>463</v>
      </c>
      <c r="K72" s="4"/>
      <c r="L72" s="4">
        <f>+L73+L74+L75+L77+L76</f>
        <v>120</v>
      </c>
    </row>
    <row r="73" spans="1:13" s="2" customFormat="1" ht="14.25">
      <c r="A73" s="2" t="s">
        <v>56</v>
      </c>
      <c r="B73" s="16">
        <v>2420</v>
      </c>
      <c r="C73" s="16"/>
      <c r="D73" s="16">
        <v>198</v>
      </c>
      <c r="E73" s="16"/>
      <c r="F73" s="16">
        <v>192</v>
      </c>
      <c r="G73" s="16"/>
      <c r="H73" s="16">
        <v>240</v>
      </c>
      <c r="I73" s="16"/>
      <c r="J73" s="16">
        <v>122</v>
      </c>
      <c r="K73" s="16"/>
      <c r="L73" s="16">
        <v>0</v>
      </c>
      <c r="M73" s="7"/>
    </row>
    <row r="74" spans="1:13" s="2" customFormat="1" ht="14.25">
      <c r="A74" s="2" t="s">
        <v>57</v>
      </c>
      <c r="B74" s="16">
        <v>291</v>
      </c>
      <c r="C74" s="16"/>
      <c r="D74" s="16">
        <v>158</v>
      </c>
      <c r="E74" s="16"/>
      <c r="F74" s="16">
        <v>423</v>
      </c>
      <c r="G74" s="16"/>
      <c r="H74" s="16">
        <v>238</v>
      </c>
      <c r="I74" s="16"/>
      <c r="J74" s="16">
        <v>320</v>
      </c>
      <c r="K74" s="16"/>
      <c r="L74" s="16">
        <v>120</v>
      </c>
      <c r="M74" s="7"/>
    </row>
    <row r="75" spans="1:13" s="2" customFormat="1" ht="14.25">
      <c r="A75" s="2" t="s">
        <v>58</v>
      </c>
      <c r="B75" s="16">
        <v>1997</v>
      </c>
      <c r="C75" s="16"/>
      <c r="D75" s="16">
        <v>150</v>
      </c>
      <c r="E75" s="16"/>
      <c r="F75" s="16">
        <v>140</v>
      </c>
      <c r="G75" s="16"/>
      <c r="H75" s="16">
        <v>142</v>
      </c>
      <c r="I75" s="16"/>
      <c r="J75" s="16">
        <v>21</v>
      </c>
      <c r="K75" s="16"/>
      <c r="L75" s="16">
        <v>0</v>
      </c>
      <c r="M75" s="7"/>
    </row>
    <row r="76" spans="1:13" s="2" customFormat="1" ht="14.25">
      <c r="A76" s="2" t="s">
        <v>59</v>
      </c>
      <c r="B76" s="16">
        <v>0</v>
      </c>
      <c r="C76" s="16"/>
      <c r="D76" s="16">
        <v>0</v>
      </c>
      <c r="E76" s="16"/>
      <c r="F76" s="16">
        <v>227</v>
      </c>
      <c r="G76" s="16"/>
      <c r="H76" s="16">
        <v>161</v>
      </c>
      <c r="I76" s="16"/>
      <c r="J76" s="16">
        <v>0</v>
      </c>
      <c r="K76" s="16"/>
      <c r="L76" s="16">
        <v>0</v>
      </c>
      <c r="M76" s="7"/>
    </row>
    <row r="77" spans="1:12" s="2" customFormat="1" ht="14.25">
      <c r="A77" s="2" t="s">
        <v>14</v>
      </c>
      <c r="B77" s="16">
        <v>0</v>
      </c>
      <c r="C77" s="16"/>
      <c r="D77" s="16">
        <v>1899</v>
      </c>
      <c r="E77" s="16"/>
      <c r="F77" s="16">
        <v>0</v>
      </c>
      <c r="G77" s="16"/>
      <c r="H77" s="16">
        <v>0</v>
      </c>
      <c r="I77" s="16"/>
      <c r="J77" s="16">
        <v>0</v>
      </c>
      <c r="K77" s="16"/>
      <c r="L77" s="16">
        <v>0</v>
      </c>
    </row>
    <row r="78" spans="1:12" s="2" customFormat="1" ht="15">
      <c r="A78" s="2" t="s">
        <v>60</v>
      </c>
      <c r="B78" s="4">
        <f>+B79+B80</f>
        <v>1131</v>
      </c>
      <c r="C78" s="4"/>
      <c r="D78" s="4">
        <f>+D79+D80</f>
        <v>5592</v>
      </c>
      <c r="E78" s="4"/>
      <c r="F78" s="4">
        <f>+F79+F80</f>
        <v>1125</v>
      </c>
      <c r="G78" s="4"/>
      <c r="H78" s="4">
        <f>+H79+H80</f>
        <v>222</v>
      </c>
      <c r="I78" s="4"/>
      <c r="J78" s="4">
        <f>+J79+J80</f>
        <v>248</v>
      </c>
      <c r="K78" s="4"/>
      <c r="L78" s="4">
        <f>+L79+L80</f>
        <v>0</v>
      </c>
    </row>
    <row r="79" spans="1:13" s="2" customFormat="1" ht="14.25">
      <c r="A79" s="2" t="s">
        <v>61</v>
      </c>
      <c r="B79" s="16">
        <v>1131</v>
      </c>
      <c r="C79" s="16"/>
      <c r="D79" s="16">
        <v>1788</v>
      </c>
      <c r="E79" s="16"/>
      <c r="F79" s="16">
        <v>1125</v>
      </c>
      <c r="G79" s="16"/>
      <c r="H79" s="16">
        <v>222</v>
      </c>
      <c r="I79" s="16"/>
      <c r="J79" s="16">
        <v>248</v>
      </c>
      <c r="K79" s="16"/>
      <c r="L79" s="16">
        <v>0</v>
      </c>
      <c r="M79" s="7"/>
    </row>
    <row r="80" spans="1:13" s="2" customFormat="1" ht="14.25">
      <c r="A80" s="2" t="s">
        <v>14</v>
      </c>
      <c r="B80" s="16">
        <v>0</v>
      </c>
      <c r="C80" s="16"/>
      <c r="D80" s="16">
        <v>3804</v>
      </c>
      <c r="E80" s="16"/>
      <c r="F80" s="16">
        <v>0</v>
      </c>
      <c r="G80" s="16"/>
      <c r="H80" s="16">
        <v>0</v>
      </c>
      <c r="I80" s="16"/>
      <c r="J80" s="16">
        <v>0</v>
      </c>
      <c r="K80" s="16"/>
      <c r="L80" s="16">
        <v>0</v>
      </c>
      <c r="M80" s="7"/>
    </row>
    <row r="81" spans="1:12" s="2" customFormat="1" ht="15">
      <c r="A81" s="2" t="s">
        <v>62</v>
      </c>
      <c r="B81" s="4">
        <f>SUM(B82:B95)</f>
        <v>7782</v>
      </c>
      <c r="C81" s="4"/>
      <c r="D81" s="4">
        <f>SUM(D82:D95)</f>
        <v>3134</v>
      </c>
      <c r="E81" s="4"/>
      <c r="F81" s="4">
        <f>SUM(F82:F95)</f>
        <v>1505</v>
      </c>
      <c r="G81" s="4"/>
      <c r="H81" s="4">
        <f>SUM(H82:H95)</f>
        <v>454</v>
      </c>
      <c r="I81" s="4"/>
      <c r="J81" s="4">
        <f>SUM(J82:J95)</f>
        <v>212</v>
      </c>
      <c r="K81" s="4"/>
      <c r="L81" s="4">
        <f>SUM(L82:L95)</f>
        <v>0</v>
      </c>
    </row>
    <row r="82" spans="1:13" s="2" customFormat="1" ht="14.25">
      <c r="A82" s="2" t="s">
        <v>63</v>
      </c>
      <c r="B82" s="16">
        <v>128</v>
      </c>
      <c r="C82" s="16"/>
      <c r="D82" s="16">
        <v>28</v>
      </c>
      <c r="E82" s="16"/>
      <c r="F82" s="16">
        <v>0</v>
      </c>
      <c r="G82" s="16"/>
      <c r="H82" s="16">
        <v>0</v>
      </c>
      <c r="I82" s="16"/>
      <c r="J82" s="16">
        <v>0</v>
      </c>
      <c r="K82" s="16"/>
      <c r="L82" s="16">
        <v>0</v>
      </c>
      <c r="M82" s="7"/>
    </row>
    <row r="83" spans="1:13" s="2" customFormat="1" ht="14.25">
      <c r="A83" s="2" t="s">
        <v>64</v>
      </c>
      <c r="B83" s="16">
        <v>748</v>
      </c>
      <c r="C83" s="16"/>
      <c r="D83" s="16">
        <v>318</v>
      </c>
      <c r="E83" s="16"/>
      <c r="F83" s="16">
        <v>102</v>
      </c>
      <c r="G83" s="16"/>
      <c r="H83" s="16">
        <v>72</v>
      </c>
      <c r="I83" s="16"/>
      <c r="J83" s="16">
        <v>0</v>
      </c>
      <c r="K83" s="16"/>
      <c r="L83" s="16">
        <v>0</v>
      </c>
      <c r="M83" s="7"/>
    </row>
    <row r="84" spans="1:13" s="2" customFormat="1" ht="14.25">
      <c r="A84" s="2" t="s">
        <v>65</v>
      </c>
      <c r="B84" s="16">
        <v>444</v>
      </c>
      <c r="C84" s="16"/>
      <c r="D84" s="16">
        <v>78</v>
      </c>
      <c r="E84" s="16"/>
      <c r="F84" s="16">
        <v>105</v>
      </c>
      <c r="G84" s="16"/>
      <c r="H84" s="16">
        <v>99</v>
      </c>
      <c r="I84" s="16"/>
      <c r="J84" s="16">
        <v>6</v>
      </c>
      <c r="K84" s="16"/>
      <c r="L84" s="16">
        <v>0</v>
      </c>
      <c r="M84" s="7"/>
    </row>
    <row r="85" spans="1:13" s="2" customFormat="1" ht="14.25">
      <c r="A85" s="2" t="s">
        <v>66</v>
      </c>
      <c r="B85" s="16">
        <v>0</v>
      </c>
      <c r="C85" s="16"/>
      <c r="D85" s="16">
        <v>0</v>
      </c>
      <c r="E85" s="16"/>
      <c r="F85" s="16">
        <v>9</v>
      </c>
      <c r="G85" s="16"/>
      <c r="H85" s="16">
        <v>0</v>
      </c>
      <c r="I85" s="16"/>
      <c r="J85" s="16">
        <v>0</v>
      </c>
      <c r="K85" s="16"/>
      <c r="L85" s="16">
        <v>0</v>
      </c>
      <c r="M85" s="7"/>
    </row>
    <row r="86" spans="1:13" s="2" customFormat="1" ht="14.25">
      <c r="A86" s="2" t="s">
        <v>67</v>
      </c>
      <c r="B86" s="16">
        <v>198</v>
      </c>
      <c r="C86" s="16"/>
      <c r="D86" s="16">
        <v>54</v>
      </c>
      <c r="E86" s="16"/>
      <c r="F86" s="16">
        <v>0</v>
      </c>
      <c r="G86" s="16"/>
      <c r="H86" s="16">
        <v>0</v>
      </c>
      <c r="I86" s="16"/>
      <c r="J86" s="16">
        <v>0</v>
      </c>
      <c r="K86" s="16"/>
      <c r="L86" s="16">
        <v>0</v>
      </c>
      <c r="M86" s="7"/>
    </row>
    <row r="87" spans="1:13" s="2" customFormat="1" ht="14.25">
      <c r="A87" s="2" t="s">
        <v>68</v>
      </c>
      <c r="B87" s="16">
        <v>596</v>
      </c>
      <c r="C87" s="16"/>
      <c r="D87" s="16">
        <v>244</v>
      </c>
      <c r="E87" s="16"/>
      <c r="F87" s="16">
        <v>302</v>
      </c>
      <c r="G87" s="16"/>
      <c r="H87" s="16">
        <v>0</v>
      </c>
      <c r="I87" s="16"/>
      <c r="J87" s="16">
        <v>0</v>
      </c>
      <c r="K87" s="16"/>
      <c r="L87" s="16">
        <v>0</v>
      </c>
      <c r="M87" s="7"/>
    </row>
    <row r="88" spans="1:13" s="2" customFormat="1" ht="14.25">
      <c r="A88" s="2" t="s">
        <v>170</v>
      </c>
      <c r="B88" s="16">
        <v>249</v>
      </c>
      <c r="C88" s="16"/>
      <c r="D88" s="16">
        <v>40</v>
      </c>
      <c r="E88" s="16"/>
      <c r="F88" s="16">
        <v>51</v>
      </c>
      <c r="G88" s="16"/>
      <c r="H88" s="16">
        <v>52</v>
      </c>
      <c r="I88" s="16"/>
      <c r="J88" s="16">
        <v>33</v>
      </c>
      <c r="K88" s="16"/>
      <c r="L88" s="16">
        <v>0</v>
      </c>
      <c r="M88" s="7"/>
    </row>
    <row r="89" spans="1:13" s="2" customFormat="1" ht="14.25">
      <c r="A89" s="2" t="s">
        <v>69</v>
      </c>
      <c r="B89" s="16">
        <v>100</v>
      </c>
      <c r="C89" s="16"/>
      <c r="D89" s="16">
        <v>15</v>
      </c>
      <c r="E89" s="16"/>
      <c r="F89" s="16">
        <v>0</v>
      </c>
      <c r="G89" s="16"/>
      <c r="H89" s="16">
        <v>0</v>
      </c>
      <c r="I89" s="16"/>
      <c r="J89" s="16">
        <v>0</v>
      </c>
      <c r="K89" s="16"/>
      <c r="L89" s="16">
        <v>0</v>
      </c>
      <c r="M89" s="7"/>
    </row>
    <row r="90" spans="1:13" s="2" customFormat="1" ht="14.25">
      <c r="A90" s="2" t="s">
        <v>169</v>
      </c>
      <c r="B90" s="16">
        <v>0</v>
      </c>
      <c r="C90" s="16"/>
      <c r="D90" s="16">
        <v>0</v>
      </c>
      <c r="E90" s="16"/>
      <c r="F90" s="16">
        <v>0</v>
      </c>
      <c r="G90" s="16"/>
      <c r="H90" s="16">
        <v>0</v>
      </c>
      <c r="I90" s="16"/>
      <c r="J90" s="16">
        <v>24</v>
      </c>
      <c r="K90" s="16"/>
      <c r="L90" s="16">
        <v>0</v>
      </c>
      <c r="M90" s="7"/>
    </row>
    <row r="91" spans="1:13" s="2" customFormat="1" ht="14.25">
      <c r="A91" s="2" t="s">
        <v>70</v>
      </c>
      <c r="B91" s="16">
        <v>144</v>
      </c>
      <c r="C91" s="16"/>
      <c r="D91" s="16">
        <v>33</v>
      </c>
      <c r="E91" s="16"/>
      <c r="F91" s="16">
        <v>0</v>
      </c>
      <c r="G91" s="16"/>
      <c r="H91" s="16">
        <v>0</v>
      </c>
      <c r="I91" s="16"/>
      <c r="J91" s="16">
        <v>0</v>
      </c>
      <c r="K91" s="16"/>
      <c r="L91" s="16">
        <v>0</v>
      </c>
      <c r="M91" s="7"/>
    </row>
    <row r="92" spans="1:13" s="2" customFormat="1" ht="14.25">
      <c r="A92" s="2" t="s">
        <v>71</v>
      </c>
      <c r="B92" s="16">
        <v>152</v>
      </c>
      <c r="C92" s="16"/>
      <c r="D92" s="16">
        <v>44</v>
      </c>
      <c r="E92" s="16"/>
      <c r="F92" s="16">
        <v>105</v>
      </c>
      <c r="G92" s="16"/>
      <c r="H92" s="16">
        <v>0</v>
      </c>
      <c r="I92" s="16"/>
      <c r="J92" s="16">
        <v>0</v>
      </c>
      <c r="K92" s="16"/>
      <c r="L92" s="16">
        <v>0</v>
      </c>
      <c r="M92" s="7"/>
    </row>
    <row r="93" spans="1:13" s="2" customFormat="1" ht="14.25">
      <c r="A93" s="2" t="s">
        <v>72</v>
      </c>
      <c r="B93" s="16">
        <v>4864</v>
      </c>
      <c r="C93" s="16"/>
      <c r="D93" s="16">
        <v>1410</v>
      </c>
      <c r="E93" s="16"/>
      <c r="F93" s="16">
        <v>768</v>
      </c>
      <c r="G93" s="16"/>
      <c r="H93" s="16">
        <v>141</v>
      </c>
      <c r="I93" s="16"/>
      <c r="J93" s="16">
        <v>92</v>
      </c>
      <c r="K93" s="16"/>
      <c r="L93" s="16">
        <v>0</v>
      </c>
      <c r="M93" s="7"/>
    </row>
    <row r="94" spans="1:13" s="2" customFormat="1" ht="14.25">
      <c r="A94" s="2" t="s">
        <v>168</v>
      </c>
      <c r="B94" s="16">
        <v>0</v>
      </c>
      <c r="C94" s="16"/>
      <c r="D94" s="16">
        <v>0</v>
      </c>
      <c r="E94" s="16"/>
      <c r="F94" s="16">
        <v>63</v>
      </c>
      <c r="G94" s="16"/>
      <c r="H94" s="16">
        <v>90</v>
      </c>
      <c r="I94" s="16"/>
      <c r="J94" s="16">
        <v>57</v>
      </c>
      <c r="K94" s="16"/>
      <c r="L94" s="16">
        <v>0</v>
      </c>
      <c r="M94" s="7"/>
    </row>
    <row r="95" spans="1:12" s="2" customFormat="1" ht="14.25">
      <c r="A95" s="2" t="s">
        <v>14</v>
      </c>
      <c r="B95" s="16">
        <v>159</v>
      </c>
      <c r="C95" s="16"/>
      <c r="D95" s="16">
        <v>870</v>
      </c>
      <c r="E95" s="16"/>
      <c r="F95" s="16">
        <v>0</v>
      </c>
      <c r="G95" s="16"/>
      <c r="H95" s="16">
        <v>0</v>
      </c>
      <c r="I95" s="16"/>
      <c r="J95" s="16">
        <v>0</v>
      </c>
      <c r="K95" s="16"/>
      <c r="L95" s="16">
        <v>0</v>
      </c>
    </row>
    <row r="96" spans="1:12" s="2" customFormat="1" ht="15">
      <c r="A96" s="2" t="s">
        <v>73</v>
      </c>
      <c r="B96" s="4">
        <f>+B97+B98+B99+B100</f>
        <v>17147</v>
      </c>
      <c r="C96" s="4"/>
      <c r="D96" s="4">
        <f>+D97+D98+D99+D100</f>
        <v>2559</v>
      </c>
      <c r="E96" s="4"/>
      <c r="F96" s="4">
        <f>+F97+F98+F99+F100</f>
        <v>1794</v>
      </c>
      <c r="G96" s="4"/>
      <c r="H96" s="4">
        <f>+H97+H98+H99+H100</f>
        <v>180</v>
      </c>
      <c r="I96" s="4"/>
      <c r="J96" s="4">
        <f>+J97+J98+J99+J100</f>
        <v>725</v>
      </c>
      <c r="K96" s="4"/>
      <c r="L96" s="4">
        <f>+L97+L98+L99+L100</f>
        <v>257</v>
      </c>
    </row>
    <row r="97" spans="1:13" s="2" customFormat="1" ht="14.25">
      <c r="A97" s="2" t="s">
        <v>74</v>
      </c>
      <c r="B97" s="16">
        <v>13172</v>
      </c>
      <c r="C97" s="16"/>
      <c r="D97" s="16">
        <v>2223</v>
      </c>
      <c r="E97" s="16"/>
      <c r="F97" s="16">
        <v>687</v>
      </c>
      <c r="G97" s="16"/>
      <c r="H97" s="16">
        <v>180</v>
      </c>
      <c r="I97" s="16"/>
      <c r="J97" s="16">
        <v>470</v>
      </c>
      <c r="K97" s="16"/>
      <c r="L97" s="16">
        <v>224</v>
      </c>
      <c r="M97" s="7"/>
    </row>
    <row r="98" spans="1:13" s="2" customFormat="1" ht="14.25">
      <c r="A98" s="2" t="s">
        <v>75</v>
      </c>
      <c r="B98" s="16">
        <v>0</v>
      </c>
      <c r="C98" s="16"/>
      <c r="D98" s="16">
        <v>0</v>
      </c>
      <c r="E98" s="16"/>
      <c r="F98" s="16">
        <v>666</v>
      </c>
      <c r="G98" s="16"/>
      <c r="H98" s="16">
        <v>0</v>
      </c>
      <c r="I98" s="16"/>
      <c r="J98" s="16">
        <v>81</v>
      </c>
      <c r="K98" s="16"/>
      <c r="L98" s="16">
        <v>0</v>
      </c>
      <c r="M98" s="7"/>
    </row>
    <row r="99" spans="1:13" s="2" customFormat="1" ht="14.25">
      <c r="A99" s="2" t="s">
        <v>76</v>
      </c>
      <c r="B99" s="16">
        <v>0</v>
      </c>
      <c r="C99" s="16"/>
      <c r="D99" s="16">
        <v>0</v>
      </c>
      <c r="E99" s="16"/>
      <c r="F99" s="16">
        <v>39</v>
      </c>
      <c r="G99" s="16"/>
      <c r="H99" s="16">
        <v>0</v>
      </c>
      <c r="I99" s="16"/>
      <c r="J99" s="16">
        <v>0</v>
      </c>
      <c r="K99" s="16"/>
      <c r="L99" s="16">
        <v>0</v>
      </c>
      <c r="M99" s="7"/>
    </row>
    <row r="100" spans="1:13" s="2" customFormat="1" ht="14.25">
      <c r="A100" s="2" t="s">
        <v>77</v>
      </c>
      <c r="B100" s="16">
        <v>3975</v>
      </c>
      <c r="C100" s="16"/>
      <c r="D100" s="16">
        <v>336</v>
      </c>
      <c r="E100" s="16"/>
      <c r="F100" s="16">
        <v>402</v>
      </c>
      <c r="G100" s="16"/>
      <c r="H100" s="16">
        <v>0</v>
      </c>
      <c r="I100" s="16"/>
      <c r="J100" s="16">
        <v>174</v>
      </c>
      <c r="K100" s="16"/>
      <c r="L100" s="16">
        <v>33</v>
      </c>
      <c r="M100" s="7"/>
    </row>
    <row r="101" spans="1:12" s="2" customFormat="1" ht="14.25">
      <c r="A101" s="2" t="s">
        <v>78</v>
      </c>
      <c r="B101" s="5">
        <v>17</v>
      </c>
      <c r="C101" s="5"/>
      <c r="D101" s="5">
        <v>40</v>
      </c>
      <c r="E101" s="5"/>
      <c r="F101" s="5">
        <v>52</v>
      </c>
      <c r="G101" s="5"/>
      <c r="H101" s="5">
        <v>49</v>
      </c>
      <c r="I101" s="5"/>
      <c r="J101" s="5">
        <v>0</v>
      </c>
      <c r="K101" s="5"/>
      <c r="L101" s="5">
        <v>0</v>
      </c>
    </row>
    <row r="102" spans="1:12" s="2" customFormat="1" ht="15">
      <c r="A102" s="2" t="s">
        <v>79</v>
      </c>
      <c r="B102" s="4">
        <f>SUM(B103:B105)</f>
        <v>3775</v>
      </c>
      <c r="C102" s="4"/>
      <c r="D102" s="4">
        <f>SUM(D103:D105)</f>
        <v>262</v>
      </c>
      <c r="E102" s="4"/>
      <c r="F102" s="4">
        <f>SUM(F103:F105)</f>
        <v>56</v>
      </c>
      <c r="G102" s="4"/>
      <c r="H102" s="4">
        <f>SUM(H103:H105)</f>
        <v>109</v>
      </c>
      <c r="I102" s="4"/>
      <c r="J102" s="4">
        <f>SUM(J103:J105)</f>
        <v>6</v>
      </c>
      <c r="K102" s="4"/>
      <c r="L102" s="4">
        <f>SUM(L103:L105)</f>
        <v>0</v>
      </c>
    </row>
    <row r="103" spans="1:13" s="2" customFormat="1" ht="14.25">
      <c r="A103" s="2" t="s">
        <v>80</v>
      </c>
      <c r="B103" s="16">
        <v>1087</v>
      </c>
      <c r="C103" s="16"/>
      <c r="D103" s="16">
        <v>234</v>
      </c>
      <c r="E103" s="16"/>
      <c r="F103" s="16">
        <v>56</v>
      </c>
      <c r="G103" s="16"/>
      <c r="H103" s="16">
        <v>39</v>
      </c>
      <c r="I103" s="16"/>
      <c r="J103" s="16">
        <v>4</v>
      </c>
      <c r="K103" s="16"/>
      <c r="L103" s="16">
        <v>0</v>
      </c>
      <c r="M103" s="7"/>
    </row>
    <row r="104" spans="1:13" s="2" customFormat="1" ht="14.25">
      <c r="A104" s="2" t="s">
        <v>81</v>
      </c>
      <c r="B104" s="16">
        <v>0</v>
      </c>
      <c r="C104" s="16"/>
      <c r="D104" s="16">
        <v>28</v>
      </c>
      <c r="E104" s="16"/>
      <c r="F104" s="16">
        <v>0</v>
      </c>
      <c r="G104" s="16"/>
      <c r="H104" s="16">
        <v>70</v>
      </c>
      <c r="I104" s="16"/>
      <c r="J104" s="16">
        <v>2</v>
      </c>
      <c r="K104" s="16"/>
      <c r="L104" s="16">
        <v>0</v>
      </c>
      <c r="M104" s="7"/>
    </row>
    <row r="105" spans="1:12" s="2" customFormat="1" ht="14.25">
      <c r="A105" s="2" t="s">
        <v>14</v>
      </c>
      <c r="B105" s="16">
        <v>2688</v>
      </c>
      <c r="C105" s="16"/>
      <c r="D105" s="16">
        <v>0</v>
      </c>
      <c r="E105" s="16"/>
      <c r="F105" s="16">
        <v>0</v>
      </c>
      <c r="G105" s="16"/>
      <c r="H105" s="16">
        <v>0</v>
      </c>
      <c r="I105" s="16"/>
      <c r="J105" s="16">
        <v>0</v>
      </c>
      <c r="K105" s="16"/>
      <c r="L105" s="16">
        <v>0</v>
      </c>
    </row>
    <row r="106" spans="1:12" s="2" customFormat="1" ht="15">
      <c r="A106" s="2" t="s">
        <v>82</v>
      </c>
      <c r="B106" s="4">
        <f>+B107+B108</f>
        <v>300</v>
      </c>
      <c r="C106" s="4"/>
      <c r="D106" s="4">
        <f>+D107+D108</f>
        <v>2361</v>
      </c>
      <c r="E106" s="4"/>
      <c r="F106" s="4">
        <f>+F107+F108</f>
        <v>811</v>
      </c>
      <c r="G106" s="4"/>
      <c r="H106" s="4">
        <f>+H107+H108</f>
        <v>27</v>
      </c>
      <c r="I106" s="4"/>
      <c r="J106" s="4">
        <f>+J107+J108</f>
        <v>60</v>
      </c>
      <c r="K106" s="4"/>
      <c r="L106" s="4">
        <f>+L107+L108</f>
        <v>0</v>
      </c>
    </row>
    <row r="107" spans="1:13" s="2" customFormat="1" ht="14.25">
      <c r="A107" s="2" t="s">
        <v>83</v>
      </c>
      <c r="B107" s="16">
        <v>219</v>
      </c>
      <c r="C107" s="16"/>
      <c r="D107" s="16">
        <v>1773</v>
      </c>
      <c r="E107" s="16"/>
      <c r="F107" s="16">
        <v>811</v>
      </c>
      <c r="G107" s="16"/>
      <c r="H107" s="16">
        <v>27</v>
      </c>
      <c r="I107" s="16"/>
      <c r="J107" s="16">
        <v>60</v>
      </c>
      <c r="K107" s="16"/>
      <c r="L107" s="16">
        <v>0</v>
      </c>
      <c r="M107" s="7"/>
    </row>
    <row r="108" spans="1:12" s="2" customFormat="1" ht="14.25">
      <c r="A108" s="2" t="s">
        <v>14</v>
      </c>
      <c r="B108" s="16">
        <v>81</v>
      </c>
      <c r="C108" s="16"/>
      <c r="D108" s="16">
        <v>588</v>
      </c>
      <c r="E108" s="16"/>
      <c r="F108" s="16">
        <v>0</v>
      </c>
      <c r="G108" s="16"/>
      <c r="H108" s="16">
        <v>0</v>
      </c>
      <c r="I108" s="16"/>
      <c r="J108" s="16">
        <v>0</v>
      </c>
      <c r="K108" s="16"/>
      <c r="L108" s="16">
        <v>0</v>
      </c>
    </row>
    <row r="109" spans="1:12" s="2" customFormat="1" ht="15">
      <c r="A109" s="2" t="s">
        <v>84</v>
      </c>
      <c r="B109" s="4">
        <f>+B110+B111+B112</f>
        <v>2855</v>
      </c>
      <c r="C109" s="4"/>
      <c r="D109" s="4">
        <f>+D110+D111+D112</f>
        <v>2052</v>
      </c>
      <c r="E109" s="4"/>
      <c r="F109" s="4">
        <f>+F110+F111+F112</f>
        <v>210</v>
      </c>
      <c r="G109" s="4"/>
      <c r="H109" s="4">
        <f>+H110+H111+H112</f>
        <v>93</v>
      </c>
      <c r="I109" s="4"/>
      <c r="J109" s="4">
        <f>+J110+J111+J112</f>
        <v>79</v>
      </c>
      <c r="K109" s="4"/>
      <c r="L109" s="4">
        <f>+L110+L111+L112</f>
        <v>202</v>
      </c>
    </row>
    <row r="110" spans="1:13" s="2" customFormat="1" ht="14.25">
      <c r="A110" s="2" t="s">
        <v>85</v>
      </c>
      <c r="B110" s="16">
        <v>0</v>
      </c>
      <c r="C110" s="16"/>
      <c r="D110" s="16">
        <v>0</v>
      </c>
      <c r="E110" s="16"/>
      <c r="F110" s="16">
        <v>0</v>
      </c>
      <c r="G110" s="16"/>
      <c r="H110" s="16">
        <v>0</v>
      </c>
      <c r="I110" s="16"/>
      <c r="J110" s="16">
        <v>15</v>
      </c>
      <c r="K110" s="16"/>
      <c r="L110" s="16">
        <v>202</v>
      </c>
      <c r="M110" s="7"/>
    </row>
    <row r="111" spans="1:13" s="2" customFormat="1" ht="14.25">
      <c r="A111" s="2" t="s">
        <v>86</v>
      </c>
      <c r="B111" s="16">
        <v>2855</v>
      </c>
      <c r="C111" s="16"/>
      <c r="D111" s="16">
        <v>1677</v>
      </c>
      <c r="E111" s="16"/>
      <c r="F111" s="16">
        <v>210</v>
      </c>
      <c r="G111" s="16"/>
      <c r="H111" s="16">
        <v>93</v>
      </c>
      <c r="I111" s="16"/>
      <c r="J111" s="16">
        <v>64</v>
      </c>
      <c r="K111" s="16"/>
      <c r="L111" s="16">
        <v>0</v>
      </c>
      <c r="M111" s="7"/>
    </row>
    <row r="112" spans="1:12" s="2" customFormat="1" ht="14.25">
      <c r="A112" s="2" t="s">
        <v>14</v>
      </c>
      <c r="B112" s="16">
        <v>0</v>
      </c>
      <c r="C112" s="16"/>
      <c r="D112" s="16">
        <v>375</v>
      </c>
      <c r="E112" s="16"/>
      <c r="F112" s="16">
        <v>0</v>
      </c>
      <c r="G112" s="16"/>
      <c r="H112" s="16">
        <v>0</v>
      </c>
      <c r="I112" s="16"/>
      <c r="J112" s="16">
        <v>0</v>
      </c>
      <c r="K112" s="16"/>
      <c r="L112" s="16">
        <v>0</v>
      </c>
    </row>
    <row r="113" spans="1:12" s="2" customFormat="1" ht="15">
      <c r="A113" s="2" t="s">
        <v>87</v>
      </c>
      <c r="B113" s="4">
        <f>+B114+B115+B116</f>
        <v>3423</v>
      </c>
      <c r="C113" s="4"/>
      <c r="D113" s="4">
        <f>+D114+D115+D116</f>
        <v>1278</v>
      </c>
      <c r="E113" s="4"/>
      <c r="F113" s="4">
        <f>+F114+F115+F116</f>
        <v>1368</v>
      </c>
      <c r="G113" s="4"/>
      <c r="H113" s="4">
        <f>+H114+H115+H116</f>
        <v>152</v>
      </c>
      <c r="I113" s="4"/>
      <c r="J113" s="4">
        <f>+J114+J115+J116</f>
        <v>456</v>
      </c>
      <c r="K113" s="4"/>
      <c r="L113" s="4">
        <f>+L114+L115+L116</f>
        <v>0</v>
      </c>
    </row>
    <row r="114" spans="1:13" s="2" customFormat="1" ht="14.25">
      <c r="A114" s="2" t="s">
        <v>88</v>
      </c>
      <c r="B114" s="16">
        <v>3423</v>
      </c>
      <c r="C114" s="16"/>
      <c r="D114" s="16">
        <v>396</v>
      </c>
      <c r="E114" s="16"/>
      <c r="F114" s="16">
        <v>1368</v>
      </c>
      <c r="G114" s="16"/>
      <c r="H114" s="16">
        <v>152</v>
      </c>
      <c r="I114" s="16"/>
      <c r="J114" s="16">
        <v>0</v>
      </c>
      <c r="K114" s="16"/>
      <c r="L114" s="16">
        <v>0</v>
      </c>
      <c r="M114" s="7"/>
    </row>
    <row r="115" spans="1:13" s="2" customFormat="1" ht="14.25">
      <c r="A115" s="2" t="s">
        <v>89</v>
      </c>
      <c r="B115" s="16">
        <v>0</v>
      </c>
      <c r="C115" s="16"/>
      <c r="D115" s="16">
        <v>0</v>
      </c>
      <c r="E115" s="16"/>
      <c r="F115" s="16">
        <v>0</v>
      </c>
      <c r="G115" s="16"/>
      <c r="H115" s="16">
        <v>0</v>
      </c>
      <c r="I115" s="16"/>
      <c r="J115" s="16">
        <v>456</v>
      </c>
      <c r="K115" s="16"/>
      <c r="L115" s="16">
        <v>0</v>
      </c>
      <c r="M115" s="7"/>
    </row>
    <row r="116" spans="1:12" s="2" customFormat="1" ht="14.25">
      <c r="A116" s="2" t="s">
        <v>14</v>
      </c>
      <c r="B116" s="16">
        <v>0</v>
      </c>
      <c r="C116" s="16"/>
      <c r="D116" s="16">
        <v>882</v>
      </c>
      <c r="E116" s="16"/>
      <c r="F116" s="16">
        <v>0</v>
      </c>
      <c r="G116" s="16"/>
      <c r="H116" s="16">
        <v>0</v>
      </c>
      <c r="I116" s="16"/>
      <c r="J116" s="16">
        <v>0</v>
      </c>
      <c r="K116" s="16"/>
      <c r="L116" s="16">
        <v>0</v>
      </c>
    </row>
    <row r="117" spans="1:12" s="2" customFormat="1" ht="15">
      <c r="A117" s="2" t="s">
        <v>90</v>
      </c>
      <c r="B117" s="4">
        <f>+B118+B119+B120</f>
        <v>3293</v>
      </c>
      <c r="C117" s="4"/>
      <c r="D117" s="4">
        <f>+D118+D119+D120</f>
        <v>2612</v>
      </c>
      <c r="E117" s="4"/>
      <c r="F117" s="4">
        <f>+F118+F119+F120</f>
        <v>3711</v>
      </c>
      <c r="G117" s="4"/>
      <c r="H117" s="4">
        <f>+H118+H119+H120</f>
        <v>189</v>
      </c>
      <c r="I117" s="4"/>
      <c r="J117" s="4">
        <f>+J118+J119+J120</f>
        <v>515</v>
      </c>
      <c r="K117" s="4"/>
      <c r="L117" s="4">
        <f>+L118+L119+L120</f>
        <v>228</v>
      </c>
    </row>
    <row r="118" spans="1:12" s="2" customFormat="1" ht="14.25">
      <c r="A118" s="2" t="s">
        <v>91</v>
      </c>
      <c r="B118" s="16">
        <v>0</v>
      </c>
      <c r="C118" s="16"/>
      <c r="D118" s="16">
        <v>0</v>
      </c>
      <c r="E118" s="16"/>
      <c r="F118" s="16">
        <v>0</v>
      </c>
      <c r="G118" s="16"/>
      <c r="H118" s="16">
        <v>0</v>
      </c>
      <c r="I118" s="16"/>
      <c r="J118" s="16">
        <v>0</v>
      </c>
      <c r="K118" s="16"/>
      <c r="L118" s="16">
        <v>119</v>
      </c>
    </row>
    <row r="119" spans="1:13" s="2" customFormat="1" ht="14.25">
      <c r="A119" s="2" t="s">
        <v>92</v>
      </c>
      <c r="B119" s="16">
        <v>3293</v>
      </c>
      <c r="C119" s="16"/>
      <c r="D119" s="16">
        <v>2537</v>
      </c>
      <c r="E119" s="16"/>
      <c r="F119" s="16">
        <v>3711</v>
      </c>
      <c r="G119" s="16"/>
      <c r="H119" s="16">
        <v>189</v>
      </c>
      <c r="I119" s="16"/>
      <c r="J119" s="16">
        <v>515</v>
      </c>
      <c r="K119" s="16"/>
      <c r="L119" s="16">
        <v>109</v>
      </c>
      <c r="M119" s="7"/>
    </row>
    <row r="120" spans="1:12" s="2" customFormat="1" ht="14.25">
      <c r="A120" s="2" t="s">
        <v>14</v>
      </c>
      <c r="B120" s="16">
        <v>0</v>
      </c>
      <c r="C120" s="16"/>
      <c r="D120" s="16">
        <v>75</v>
      </c>
      <c r="E120" s="16"/>
      <c r="F120" s="16">
        <v>0</v>
      </c>
      <c r="G120" s="16"/>
      <c r="H120" s="16">
        <v>0</v>
      </c>
      <c r="I120" s="16"/>
      <c r="J120" s="16">
        <v>0</v>
      </c>
      <c r="K120" s="16"/>
      <c r="L120" s="16">
        <v>0</v>
      </c>
    </row>
    <row r="121" spans="1:12" s="2" customFormat="1" ht="15">
      <c r="A121" s="2" t="s">
        <v>93</v>
      </c>
      <c r="B121" s="4">
        <f>+B122+B123</f>
        <v>102</v>
      </c>
      <c r="C121" s="4"/>
      <c r="D121" s="4">
        <f>+D122+D123</f>
        <v>2988</v>
      </c>
      <c r="E121" s="4"/>
      <c r="F121" s="4">
        <f>+F122+F123</f>
        <v>225</v>
      </c>
      <c r="G121" s="4"/>
      <c r="H121" s="4">
        <f>+H122+H123</f>
        <v>99</v>
      </c>
      <c r="I121" s="4"/>
      <c r="J121" s="4">
        <f>+J122+J123</f>
        <v>67</v>
      </c>
      <c r="K121" s="4"/>
      <c r="L121" s="4">
        <f>+L122+L123</f>
        <v>0</v>
      </c>
    </row>
    <row r="122" spans="1:13" s="2" customFormat="1" ht="14.25">
      <c r="A122" s="2" t="s">
        <v>94</v>
      </c>
      <c r="B122" s="16">
        <v>102</v>
      </c>
      <c r="C122" s="16"/>
      <c r="D122" s="16">
        <v>930</v>
      </c>
      <c r="E122" s="16"/>
      <c r="F122" s="16">
        <v>225</v>
      </c>
      <c r="G122" s="16"/>
      <c r="H122" s="16">
        <v>99</v>
      </c>
      <c r="I122" s="16"/>
      <c r="J122" s="16">
        <v>67</v>
      </c>
      <c r="K122" s="16"/>
      <c r="L122" s="16">
        <v>0</v>
      </c>
      <c r="M122" s="7"/>
    </row>
    <row r="123" spans="1:12" s="2" customFormat="1" ht="14.25">
      <c r="A123" s="2" t="s">
        <v>14</v>
      </c>
      <c r="B123" s="16">
        <v>0</v>
      </c>
      <c r="C123" s="16"/>
      <c r="D123" s="16">
        <v>2058</v>
      </c>
      <c r="E123" s="16"/>
      <c r="F123" s="16">
        <v>0</v>
      </c>
      <c r="G123" s="16"/>
      <c r="H123" s="16">
        <v>0</v>
      </c>
      <c r="I123" s="16"/>
      <c r="J123" s="16">
        <v>0</v>
      </c>
      <c r="K123" s="16"/>
      <c r="L123" s="16">
        <v>0</v>
      </c>
    </row>
    <row r="124" spans="1:12" s="2" customFormat="1" ht="15">
      <c r="A124" s="2" t="s">
        <v>95</v>
      </c>
      <c r="B124" s="4">
        <f>SUM(B125:B127)</f>
        <v>4662</v>
      </c>
      <c r="C124" s="4"/>
      <c r="D124" s="4">
        <f>SUM(D125:D127)</f>
        <v>2978</v>
      </c>
      <c r="E124" s="4"/>
      <c r="F124" s="4">
        <f>SUM(F125:F127)</f>
        <v>1056</v>
      </c>
      <c r="G124" s="4"/>
      <c r="H124" s="4">
        <f>SUM(H125:H127)</f>
        <v>1042</v>
      </c>
      <c r="I124" s="4"/>
      <c r="J124" s="4">
        <f>SUM(J125:J127)</f>
        <v>134</v>
      </c>
      <c r="K124" s="4"/>
      <c r="L124" s="4">
        <f>SUM(L125:L127)</f>
        <v>0</v>
      </c>
    </row>
    <row r="125" spans="1:13" s="2" customFormat="1" ht="14.25">
      <c r="A125" s="2" t="s">
        <v>96</v>
      </c>
      <c r="B125" s="16">
        <v>1812</v>
      </c>
      <c r="C125" s="16"/>
      <c r="D125" s="16">
        <v>512</v>
      </c>
      <c r="E125" s="16"/>
      <c r="F125" s="16">
        <v>324</v>
      </c>
      <c r="G125" s="16"/>
      <c r="H125" s="16">
        <v>66</v>
      </c>
      <c r="I125" s="16"/>
      <c r="J125" s="16">
        <v>0</v>
      </c>
      <c r="K125" s="16"/>
      <c r="L125" s="16">
        <v>0</v>
      </c>
      <c r="M125" s="7"/>
    </row>
    <row r="126" spans="1:13" s="2" customFormat="1" ht="14.25">
      <c r="A126" s="2" t="s">
        <v>97</v>
      </c>
      <c r="B126" s="16">
        <v>2463</v>
      </c>
      <c r="C126" s="16"/>
      <c r="D126" s="16">
        <v>1689</v>
      </c>
      <c r="E126" s="16"/>
      <c r="F126" s="16">
        <v>732</v>
      </c>
      <c r="G126" s="16"/>
      <c r="H126" s="16">
        <v>976</v>
      </c>
      <c r="I126" s="16"/>
      <c r="J126" s="16">
        <v>134</v>
      </c>
      <c r="K126" s="16"/>
      <c r="L126" s="16">
        <v>0</v>
      </c>
      <c r="M126" s="7"/>
    </row>
    <row r="127" spans="1:12" s="2" customFormat="1" ht="14.25">
      <c r="A127" s="2" t="s">
        <v>14</v>
      </c>
      <c r="B127" s="16">
        <v>387</v>
      </c>
      <c r="C127" s="16"/>
      <c r="D127" s="16">
        <f>357+420</f>
        <v>777</v>
      </c>
      <c r="E127" s="16"/>
      <c r="F127" s="16">
        <v>0</v>
      </c>
      <c r="G127" s="16"/>
      <c r="H127" s="16">
        <v>0</v>
      </c>
      <c r="I127" s="16"/>
      <c r="J127" s="16">
        <v>0</v>
      </c>
      <c r="K127" s="16"/>
      <c r="L127" s="16">
        <v>0</v>
      </c>
    </row>
    <row r="128" spans="2:12" s="2" customFormat="1" ht="14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2:13" s="2" customFormat="1" ht="14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7"/>
    </row>
    <row r="130" spans="1:12" s="3" customFormat="1" ht="15">
      <c r="A130" s="3" t="s">
        <v>98</v>
      </c>
      <c r="B130" s="10"/>
      <c r="C130" s="14"/>
      <c r="D130" s="10"/>
      <c r="E130" s="14"/>
      <c r="F130" s="10"/>
      <c r="G130" s="14"/>
      <c r="H130" s="10"/>
      <c r="I130" s="14"/>
      <c r="J130" s="10"/>
      <c r="K130" s="14"/>
      <c r="L130" s="10"/>
    </row>
    <row r="131" spans="1:12" s="3" customFormat="1" ht="15">
      <c r="A131" s="3" t="s">
        <v>99</v>
      </c>
      <c r="B131" s="4">
        <f>+B133+B135+B136+B137+B138+B141+B142+B145+B146+B134</f>
        <v>497</v>
      </c>
      <c r="C131" s="4"/>
      <c r="D131" s="4">
        <f>+D133+D135+D136+D137+D138+D141+D142+D145+D146+D134</f>
        <v>8230</v>
      </c>
      <c r="E131" s="4"/>
      <c r="F131" s="4">
        <f>+F133+F135+F136+F137+F138+F141+F142+F145+F146+F134</f>
        <v>16873</v>
      </c>
      <c r="G131" s="4"/>
      <c r="H131" s="4">
        <f>+H133+H135+H136+H137+H138+H141+H142+H145+H146+H134</f>
        <v>594</v>
      </c>
      <c r="I131" s="4"/>
      <c r="J131" s="4">
        <f>+J133+J135+J136+J137+J138+J141+J142+J145+J146+J134</f>
        <v>4584</v>
      </c>
      <c r="K131" s="4"/>
      <c r="L131" s="4">
        <f>+L133+L135+L136+L137+L138+L141+L142+L145+L146+L134</f>
        <v>159</v>
      </c>
    </row>
    <row r="132" spans="2:12" s="2" customFormat="1" ht="8.25" customHeight="1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s="2" customFormat="1" ht="14.25">
      <c r="A133" s="2" t="s">
        <v>100</v>
      </c>
      <c r="B133" s="5">
        <v>17</v>
      </c>
      <c r="C133" s="5"/>
      <c r="D133" s="5">
        <v>88</v>
      </c>
      <c r="E133" s="5"/>
      <c r="F133" s="5">
        <v>45</v>
      </c>
      <c r="G133" s="5"/>
      <c r="H133" s="5">
        <v>0</v>
      </c>
      <c r="I133" s="5"/>
      <c r="J133" s="5">
        <v>0</v>
      </c>
      <c r="K133" s="5"/>
      <c r="L133" s="5">
        <v>0</v>
      </c>
    </row>
    <row r="134" spans="1:12" s="2" customFormat="1" ht="14.25">
      <c r="A134" s="2" t="s">
        <v>101</v>
      </c>
      <c r="B134" s="5">
        <v>0</v>
      </c>
      <c r="C134" s="5"/>
      <c r="D134" s="5">
        <v>0</v>
      </c>
      <c r="E134" s="5"/>
      <c r="F134" s="5">
        <v>0</v>
      </c>
      <c r="G134" s="5"/>
      <c r="H134" s="5">
        <v>0</v>
      </c>
      <c r="I134" s="5"/>
      <c r="J134" s="5">
        <v>0</v>
      </c>
      <c r="K134" s="5"/>
      <c r="L134" s="5">
        <v>105</v>
      </c>
    </row>
    <row r="135" spans="1:13" s="2" customFormat="1" ht="14.25">
      <c r="A135" s="2" t="s">
        <v>102</v>
      </c>
      <c r="B135" s="5">
        <v>0</v>
      </c>
      <c r="C135" s="5"/>
      <c r="D135" s="5">
        <v>0</v>
      </c>
      <c r="E135" s="5"/>
      <c r="F135" s="5">
        <v>0</v>
      </c>
      <c r="G135" s="5"/>
      <c r="H135" s="5">
        <v>0</v>
      </c>
      <c r="I135" s="5"/>
      <c r="J135" s="5">
        <v>3294</v>
      </c>
      <c r="K135" s="5"/>
      <c r="L135" s="5">
        <v>0</v>
      </c>
      <c r="M135" s="5"/>
    </row>
    <row r="136" spans="1:13" s="2" customFormat="1" ht="14.25">
      <c r="A136" s="2" t="s">
        <v>173</v>
      </c>
      <c r="B136" s="5">
        <v>0</v>
      </c>
      <c r="C136" s="5"/>
      <c r="D136" s="5">
        <v>0</v>
      </c>
      <c r="E136" s="5"/>
      <c r="F136" s="5">
        <v>0</v>
      </c>
      <c r="G136" s="5"/>
      <c r="H136" s="5">
        <v>0</v>
      </c>
      <c r="I136" s="5"/>
      <c r="J136" s="5">
        <v>42</v>
      </c>
      <c r="K136" s="5"/>
      <c r="L136" s="5">
        <v>0</v>
      </c>
      <c r="M136" s="5"/>
    </row>
    <row r="137" spans="1:13" s="2" customFormat="1" ht="14.25">
      <c r="A137" s="2" t="s">
        <v>103</v>
      </c>
      <c r="B137" s="5">
        <v>0</v>
      </c>
      <c r="C137" s="5"/>
      <c r="D137" s="5">
        <v>2829</v>
      </c>
      <c r="E137" s="5"/>
      <c r="F137" s="5">
        <v>1902</v>
      </c>
      <c r="G137" s="5"/>
      <c r="H137" s="5">
        <v>552</v>
      </c>
      <c r="I137" s="5"/>
      <c r="J137" s="5">
        <v>555</v>
      </c>
      <c r="K137" s="5"/>
      <c r="L137" s="5">
        <v>0</v>
      </c>
      <c r="M137" s="5"/>
    </row>
    <row r="138" spans="1:13" s="2" customFormat="1" ht="15">
      <c r="A138" s="2" t="s">
        <v>171</v>
      </c>
      <c r="B138" s="4">
        <f>+B139+B140</f>
        <v>0</v>
      </c>
      <c r="C138" s="4"/>
      <c r="D138" s="4">
        <f>+D139+D140</f>
        <v>1689</v>
      </c>
      <c r="E138" s="4"/>
      <c r="F138" s="4">
        <f>+F139+F140</f>
        <v>2628</v>
      </c>
      <c r="G138" s="4"/>
      <c r="H138" s="4">
        <f>+H139+H140</f>
        <v>0</v>
      </c>
      <c r="I138" s="4"/>
      <c r="J138" s="4">
        <f>+J139+J140</f>
        <v>0</v>
      </c>
      <c r="K138" s="4"/>
      <c r="L138" s="4">
        <f>+L139+L140</f>
        <v>54</v>
      </c>
      <c r="M138" s="5"/>
    </row>
    <row r="139" spans="1:13" s="2" customFormat="1" ht="14.25">
      <c r="A139" s="2" t="s">
        <v>104</v>
      </c>
      <c r="B139" s="16">
        <v>0</v>
      </c>
      <c r="C139" s="16"/>
      <c r="D139" s="16">
        <v>1689</v>
      </c>
      <c r="E139" s="16"/>
      <c r="F139" s="16">
        <v>1446</v>
      </c>
      <c r="G139" s="16"/>
      <c r="H139" s="16">
        <v>0</v>
      </c>
      <c r="I139" s="16"/>
      <c r="J139" s="16">
        <v>0</v>
      </c>
      <c r="K139" s="16"/>
      <c r="L139" s="16">
        <v>54</v>
      </c>
      <c r="M139" s="7"/>
    </row>
    <row r="140" spans="1:13" s="2" customFormat="1" ht="14.25">
      <c r="A140" s="2" t="s">
        <v>105</v>
      </c>
      <c r="B140" s="16">
        <v>0</v>
      </c>
      <c r="C140" s="16"/>
      <c r="D140" s="16">
        <v>0</v>
      </c>
      <c r="E140" s="16"/>
      <c r="F140" s="16">
        <v>1182</v>
      </c>
      <c r="G140" s="16"/>
      <c r="H140" s="16">
        <v>0</v>
      </c>
      <c r="I140" s="16"/>
      <c r="J140" s="16">
        <v>0</v>
      </c>
      <c r="K140" s="16"/>
      <c r="L140" s="16">
        <v>0</v>
      </c>
      <c r="M140" s="7"/>
    </row>
    <row r="141" spans="1:13" s="2" customFormat="1" ht="14.25">
      <c r="A141" s="2" t="s">
        <v>106</v>
      </c>
      <c r="B141" s="5">
        <v>480</v>
      </c>
      <c r="C141" s="5"/>
      <c r="D141" s="5">
        <v>3624</v>
      </c>
      <c r="E141" s="5"/>
      <c r="F141" s="5">
        <v>2119</v>
      </c>
      <c r="G141" s="5"/>
      <c r="H141" s="5">
        <v>21</v>
      </c>
      <c r="I141" s="5"/>
      <c r="J141" s="5">
        <v>480</v>
      </c>
      <c r="K141" s="5"/>
      <c r="L141" s="5">
        <v>0</v>
      </c>
      <c r="M141" s="5"/>
    </row>
    <row r="142" spans="1:13" s="2" customFormat="1" ht="15">
      <c r="A142" s="2" t="s">
        <v>172</v>
      </c>
      <c r="B142" s="4">
        <f>+B143+B144</f>
        <v>0</v>
      </c>
      <c r="C142" s="4"/>
      <c r="D142" s="4">
        <f>+D143+D144</f>
        <v>0</v>
      </c>
      <c r="E142" s="4"/>
      <c r="F142" s="4">
        <f>+F143+F144</f>
        <v>3792</v>
      </c>
      <c r="G142" s="4"/>
      <c r="H142" s="4">
        <f>+H143+H144</f>
        <v>21</v>
      </c>
      <c r="I142" s="4"/>
      <c r="J142" s="4">
        <f>+J143+J144</f>
        <v>213</v>
      </c>
      <c r="K142" s="4"/>
      <c r="L142" s="4">
        <f>+L143+L144</f>
        <v>0</v>
      </c>
      <c r="M142" s="5"/>
    </row>
    <row r="143" spans="1:13" s="2" customFormat="1" ht="14.25">
      <c r="A143" s="2" t="s">
        <v>107</v>
      </c>
      <c r="B143" s="16">
        <v>0</v>
      </c>
      <c r="C143" s="16"/>
      <c r="D143" s="16">
        <v>0</v>
      </c>
      <c r="E143" s="16"/>
      <c r="F143" s="16">
        <v>1206</v>
      </c>
      <c r="G143" s="16"/>
      <c r="H143" s="16">
        <v>0</v>
      </c>
      <c r="I143" s="16"/>
      <c r="J143" s="16">
        <v>0</v>
      </c>
      <c r="K143" s="16"/>
      <c r="L143" s="16">
        <v>0</v>
      </c>
      <c r="M143" s="7"/>
    </row>
    <row r="144" spans="1:13" s="2" customFormat="1" ht="14.25">
      <c r="A144" s="2" t="s">
        <v>108</v>
      </c>
      <c r="B144" s="16">
        <v>0</v>
      </c>
      <c r="C144" s="16"/>
      <c r="D144" s="16">
        <v>0</v>
      </c>
      <c r="E144" s="16"/>
      <c r="F144" s="16">
        <v>2586</v>
      </c>
      <c r="G144" s="16"/>
      <c r="H144" s="16">
        <v>21</v>
      </c>
      <c r="I144" s="16"/>
      <c r="J144" s="16">
        <v>213</v>
      </c>
      <c r="K144" s="16"/>
      <c r="L144" s="16">
        <v>0</v>
      </c>
      <c r="M144" s="7"/>
    </row>
    <row r="145" spans="1:13" s="2" customFormat="1" ht="14.25">
      <c r="A145" s="2" t="s">
        <v>109</v>
      </c>
      <c r="B145" s="5">
        <v>0</v>
      </c>
      <c r="C145" s="5"/>
      <c r="D145" s="5">
        <v>0</v>
      </c>
      <c r="E145" s="5"/>
      <c r="F145" s="5">
        <v>4017</v>
      </c>
      <c r="G145" s="5"/>
      <c r="H145" s="5">
        <v>0</v>
      </c>
      <c r="I145" s="5"/>
      <c r="J145" s="5">
        <v>0</v>
      </c>
      <c r="K145" s="5"/>
      <c r="L145" s="5">
        <v>0</v>
      </c>
      <c r="M145" s="5"/>
    </row>
    <row r="146" spans="1:13" s="2" customFormat="1" ht="15">
      <c r="A146" s="2" t="s">
        <v>110</v>
      </c>
      <c r="B146" s="10">
        <f>+B147+B148</f>
        <v>0</v>
      </c>
      <c r="C146" s="10"/>
      <c r="D146" s="10">
        <f>+D147+D148</f>
        <v>0</v>
      </c>
      <c r="E146" s="10"/>
      <c r="F146" s="10">
        <f>+F147+F148</f>
        <v>2370</v>
      </c>
      <c r="G146" s="10"/>
      <c r="H146" s="10">
        <f>+H147+H148</f>
        <v>0</v>
      </c>
      <c r="I146" s="10"/>
      <c r="J146" s="10">
        <f>+J147+J148</f>
        <v>0</v>
      </c>
      <c r="K146" s="10"/>
      <c r="L146" s="10">
        <f>+L147+L148</f>
        <v>0</v>
      </c>
      <c r="M146" s="5"/>
    </row>
    <row r="147" spans="1:13" s="2" customFormat="1" ht="14.25">
      <c r="A147" s="2" t="s">
        <v>111</v>
      </c>
      <c r="B147" s="16">
        <v>0</v>
      </c>
      <c r="C147" s="16"/>
      <c r="D147" s="16">
        <v>0</v>
      </c>
      <c r="E147" s="16"/>
      <c r="F147" s="16">
        <v>33</v>
      </c>
      <c r="G147" s="16"/>
      <c r="H147" s="16">
        <v>0</v>
      </c>
      <c r="I147" s="16"/>
      <c r="J147" s="16">
        <v>0</v>
      </c>
      <c r="K147" s="16"/>
      <c r="L147" s="16">
        <v>0</v>
      </c>
      <c r="M147" s="7"/>
    </row>
    <row r="148" spans="1:13" s="2" customFormat="1" ht="14.25">
      <c r="A148" s="2" t="s">
        <v>112</v>
      </c>
      <c r="B148" s="16">
        <v>0</v>
      </c>
      <c r="C148" s="16"/>
      <c r="D148" s="16">
        <v>0</v>
      </c>
      <c r="E148" s="16"/>
      <c r="F148" s="16">
        <v>2337</v>
      </c>
      <c r="G148" s="16"/>
      <c r="H148" s="16">
        <v>0</v>
      </c>
      <c r="I148" s="16"/>
      <c r="J148" s="16">
        <v>0</v>
      </c>
      <c r="K148" s="16"/>
      <c r="L148" s="16">
        <v>0</v>
      </c>
      <c r="M148" s="7"/>
    </row>
    <row r="149" spans="2:13" s="2" customFormat="1" ht="14.2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7"/>
    </row>
    <row r="150" spans="2:13" s="2" customFormat="1" ht="14.2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7"/>
    </row>
    <row r="151" spans="1:12" s="3" customFormat="1" ht="15">
      <c r="A151" s="3" t="s">
        <v>113</v>
      </c>
      <c r="B151" s="4">
        <f>+B158+B154+B159</f>
        <v>2406</v>
      </c>
      <c r="C151" s="4"/>
      <c r="D151" s="4">
        <f>+D158+D154+D159</f>
        <v>1467</v>
      </c>
      <c r="E151" s="4"/>
      <c r="F151" s="4">
        <f>+F158+F154+F159</f>
        <v>1439</v>
      </c>
      <c r="G151" s="4"/>
      <c r="H151" s="4">
        <f>+H158+H154+H159</f>
        <v>432</v>
      </c>
      <c r="J151" s="4">
        <f>+J158+J154+J159</f>
        <v>1802</v>
      </c>
      <c r="K151" s="4"/>
      <c r="L151" s="4">
        <f>+L158+L154+L159</f>
        <v>711</v>
      </c>
    </row>
    <row r="152" spans="1:12" s="3" customFormat="1" ht="15">
      <c r="A152" s="3" t="s">
        <v>114</v>
      </c>
      <c r="B152" s="10"/>
      <c r="C152" s="10"/>
      <c r="D152" s="10"/>
      <c r="E152" s="10"/>
      <c r="F152" s="10"/>
      <c r="G152" s="10"/>
      <c r="H152" s="10"/>
      <c r="I152" s="14"/>
      <c r="J152" s="10"/>
      <c r="K152" s="10"/>
      <c r="L152" s="10"/>
    </row>
    <row r="153" spans="2:12" s="3" customFormat="1" ht="7.5" customHeight="1">
      <c r="B153" s="10"/>
      <c r="C153" s="10"/>
      <c r="D153" s="10"/>
      <c r="E153" s="10"/>
      <c r="F153" s="10"/>
      <c r="G153" s="10"/>
      <c r="H153" s="10"/>
      <c r="I153" s="14"/>
      <c r="J153" s="10"/>
      <c r="K153" s="10"/>
      <c r="L153" s="10"/>
    </row>
    <row r="154" spans="1:12" s="2" customFormat="1" ht="15">
      <c r="A154" s="5" t="s">
        <v>192</v>
      </c>
      <c r="B154" s="4">
        <f>+B155+B156+B157</f>
        <v>2250</v>
      </c>
      <c r="C154" s="4"/>
      <c r="D154" s="4">
        <f>+D155+D156+D157</f>
        <v>1284</v>
      </c>
      <c r="E154" s="4"/>
      <c r="F154" s="4">
        <f>+F155+F156+F157</f>
        <v>803</v>
      </c>
      <c r="G154" s="4"/>
      <c r="H154" s="4">
        <f>+H155+H156+H157</f>
        <v>303</v>
      </c>
      <c r="I154" s="4"/>
      <c r="J154" s="4">
        <f>+J155+J156+J157</f>
        <v>937</v>
      </c>
      <c r="K154" s="4"/>
      <c r="L154" s="4">
        <f>+L155+L156+L157</f>
        <v>132</v>
      </c>
    </row>
    <row r="155" spans="1:13" s="2" customFormat="1" ht="14.25">
      <c r="A155" s="2" t="s">
        <v>184</v>
      </c>
      <c r="B155" s="16">
        <v>0</v>
      </c>
      <c r="C155" s="16"/>
      <c r="D155" s="16">
        <v>0</v>
      </c>
      <c r="E155" s="16"/>
      <c r="F155" s="16">
        <v>0</v>
      </c>
      <c r="G155" s="16"/>
      <c r="H155" s="16">
        <v>0</v>
      </c>
      <c r="I155" s="16"/>
      <c r="J155" s="16">
        <v>15</v>
      </c>
      <c r="K155" s="16"/>
      <c r="L155" s="16">
        <v>0</v>
      </c>
      <c r="M155" s="7"/>
    </row>
    <row r="156" spans="1:13" s="2" customFormat="1" ht="14.25">
      <c r="A156" s="2" t="s">
        <v>185</v>
      </c>
      <c r="B156" s="16">
        <v>2250</v>
      </c>
      <c r="C156" s="16"/>
      <c r="D156" s="16">
        <v>984</v>
      </c>
      <c r="E156" s="16"/>
      <c r="F156" s="16">
        <v>803</v>
      </c>
      <c r="G156" s="16"/>
      <c r="H156" s="16">
        <v>303</v>
      </c>
      <c r="I156" s="16"/>
      <c r="J156" s="16">
        <v>922</v>
      </c>
      <c r="K156" s="16"/>
      <c r="L156" s="16">
        <v>132</v>
      </c>
      <c r="M156" s="7"/>
    </row>
    <row r="157" spans="1:13" s="2" customFormat="1" ht="14.25">
      <c r="A157" s="2" t="s">
        <v>14</v>
      </c>
      <c r="B157" s="16">
        <v>0</v>
      </c>
      <c r="C157" s="16"/>
      <c r="D157" s="16">
        <v>300</v>
      </c>
      <c r="E157" s="16"/>
      <c r="F157" s="16">
        <v>0</v>
      </c>
      <c r="G157" s="16"/>
      <c r="H157" s="16">
        <v>0</v>
      </c>
      <c r="I157" s="16"/>
      <c r="J157" s="16">
        <v>0</v>
      </c>
      <c r="K157" s="16"/>
      <c r="L157" s="16">
        <v>0</v>
      </c>
      <c r="M157" s="7"/>
    </row>
    <row r="158" spans="1:12" s="2" customFormat="1" ht="14.25">
      <c r="A158" s="2" t="s">
        <v>115</v>
      </c>
      <c r="B158" s="5">
        <v>0</v>
      </c>
      <c r="C158" s="5"/>
      <c r="D158" s="5">
        <v>0</v>
      </c>
      <c r="E158" s="5"/>
      <c r="F158" s="5">
        <v>0</v>
      </c>
      <c r="G158" s="5"/>
      <c r="H158" s="5">
        <v>0</v>
      </c>
      <c r="J158" s="5">
        <v>0</v>
      </c>
      <c r="K158" s="5"/>
      <c r="L158" s="5">
        <v>543</v>
      </c>
    </row>
    <row r="159" spans="1:12" s="2" customFormat="1" ht="14.25">
      <c r="A159" s="2" t="s">
        <v>116</v>
      </c>
      <c r="B159" s="2">
        <v>156</v>
      </c>
      <c r="D159" s="2">
        <v>183</v>
      </c>
      <c r="F159" s="2">
        <v>636</v>
      </c>
      <c r="H159" s="2">
        <v>129</v>
      </c>
      <c r="J159" s="2">
        <v>865</v>
      </c>
      <c r="L159" s="2">
        <v>36</v>
      </c>
    </row>
    <row r="160" spans="2:13" s="2" customFormat="1" ht="14.2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7"/>
    </row>
    <row r="161" spans="2:12" s="2" customFormat="1" ht="14.2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1:12" s="3" customFormat="1" ht="15">
      <c r="A162" s="4" t="s">
        <v>118</v>
      </c>
      <c r="B162" s="4">
        <f>+B164+B168+B169+B174+B180+B183</f>
        <v>90</v>
      </c>
      <c r="C162" s="4"/>
      <c r="D162" s="4">
        <f>+D164+D168+D169+D174+D180+D183</f>
        <v>2559</v>
      </c>
      <c r="E162" s="4"/>
      <c r="F162" s="4">
        <f>+F164+F168+F169+F174+F180+F183</f>
        <v>3777</v>
      </c>
      <c r="G162" s="4"/>
      <c r="H162" s="4">
        <f>+H164+H168+H169+H174+H180+H183</f>
        <v>3759</v>
      </c>
      <c r="I162" s="4"/>
      <c r="J162" s="4">
        <f>+J164+J168+J169+J174+J180+J183</f>
        <v>5783</v>
      </c>
      <c r="K162" s="4"/>
      <c r="L162" s="4">
        <f>+L164+L168+L169+L174+L180+L183</f>
        <v>1048</v>
      </c>
    </row>
    <row r="163" spans="1:12" s="2" customFormat="1" ht="9" customHeight="1">
      <c r="A163" s="5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s="2" customFormat="1" ht="15">
      <c r="A164" s="5" t="s">
        <v>186</v>
      </c>
      <c r="B164" s="4">
        <f>+B165+B166+B167</f>
        <v>90</v>
      </c>
      <c r="C164" s="4"/>
      <c r="D164" s="4">
        <f>+D165+D166+D167</f>
        <v>1080</v>
      </c>
      <c r="E164" s="4"/>
      <c r="F164" s="4">
        <f>+F165+F166+F167</f>
        <v>133</v>
      </c>
      <c r="G164" s="4"/>
      <c r="H164" s="4">
        <f>+H165+H166+H167</f>
        <v>447</v>
      </c>
      <c r="I164" s="4"/>
      <c r="J164" s="4">
        <f>+J165+J166+J167</f>
        <v>234</v>
      </c>
      <c r="K164" s="4"/>
      <c r="L164" s="4">
        <f>+L165+L166+L167</f>
        <v>207</v>
      </c>
    </row>
    <row r="165" spans="1:13" s="2" customFormat="1" ht="14.25">
      <c r="A165" s="5" t="s">
        <v>119</v>
      </c>
      <c r="B165" s="16">
        <v>0</v>
      </c>
      <c r="C165" s="16"/>
      <c r="D165" s="16">
        <v>0</v>
      </c>
      <c r="E165" s="16"/>
      <c r="F165" s="16">
        <v>0</v>
      </c>
      <c r="G165" s="16"/>
      <c r="H165" s="16">
        <v>0</v>
      </c>
      <c r="I165" s="16"/>
      <c r="J165" s="16">
        <v>0</v>
      </c>
      <c r="K165" s="16"/>
      <c r="L165" s="16">
        <v>207</v>
      </c>
      <c r="M165" s="7"/>
    </row>
    <row r="166" spans="1:13" s="2" customFormat="1" ht="14.25">
      <c r="A166" s="5" t="s">
        <v>120</v>
      </c>
      <c r="B166" s="16">
        <v>0</v>
      </c>
      <c r="C166" s="16"/>
      <c r="D166" s="16">
        <v>1080</v>
      </c>
      <c r="E166" s="16"/>
      <c r="F166" s="16">
        <v>133</v>
      </c>
      <c r="G166" s="16"/>
      <c r="H166" s="16">
        <v>447</v>
      </c>
      <c r="I166" s="16"/>
      <c r="J166" s="16">
        <v>234</v>
      </c>
      <c r="K166" s="16"/>
      <c r="L166" s="16">
        <v>0</v>
      </c>
      <c r="M166" s="7"/>
    </row>
    <row r="167" spans="1:13" s="2" customFormat="1" ht="14.25">
      <c r="A167" s="5" t="s">
        <v>14</v>
      </c>
      <c r="B167" s="16">
        <v>90</v>
      </c>
      <c r="C167" s="16"/>
      <c r="D167" s="16">
        <v>0</v>
      </c>
      <c r="E167" s="16"/>
      <c r="F167" s="16">
        <v>0</v>
      </c>
      <c r="G167" s="16"/>
      <c r="H167" s="16">
        <v>0</v>
      </c>
      <c r="I167" s="16"/>
      <c r="J167" s="16">
        <v>0</v>
      </c>
      <c r="K167" s="16"/>
      <c r="L167" s="16">
        <v>0</v>
      </c>
      <c r="M167" s="7"/>
    </row>
    <row r="168" spans="1:12" s="2" customFormat="1" ht="14.25">
      <c r="A168" s="5" t="s">
        <v>187</v>
      </c>
      <c r="B168" s="5">
        <v>0</v>
      </c>
      <c r="C168" s="5"/>
      <c r="D168" s="5">
        <v>0</v>
      </c>
      <c r="E168" s="5"/>
      <c r="F168" s="5">
        <v>0</v>
      </c>
      <c r="G168" s="5"/>
      <c r="H168" s="5">
        <v>0</v>
      </c>
      <c r="I168" s="5"/>
      <c r="J168" s="5">
        <v>973</v>
      </c>
      <c r="K168" s="5"/>
      <c r="L168" s="5">
        <v>198</v>
      </c>
    </row>
    <row r="169" spans="1:12" s="2" customFormat="1" ht="15">
      <c r="A169" s="5" t="s">
        <v>188</v>
      </c>
      <c r="B169" s="4">
        <f>+B170+B171+B172+B173</f>
        <v>0</v>
      </c>
      <c r="C169" s="4"/>
      <c r="D169" s="4">
        <f>+D170+D171+D172+D173</f>
        <v>0</v>
      </c>
      <c r="E169" s="4"/>
      <c r="F169" s="4">
        <f>+F170+F171+F172+F173</f>
        <v>0</v>
      </c>
      <c r="G169" s="4"/>
      <c r="H169" s="4">
        <f>+H170+H171+H172+H173</f>
        <v>150</v>
      </c>
      <c r="I169" s="4"/>
      <c r="J169" s="4">
        <f>+J170+J171+J172+J173</f>
        <v>1184</v>
      </c>
      <c r="K169" s="4"/>
      <c r="L169" s="4">
        <f>+L170+L171+L172+L173</f>
        <v>495</v>
      </c>
    </row>
    <row r="170" spans="1:12" s="2" customFormat="1" ht="14.25">
      <c r="A170" s="2" t="s">
        <v>121</v>
      </c>
      <c r="B170" s="16">
        <v>0</v>
      </c>
      <c r="C170" s="16"/>
      <c r="D170" s="16">
        <v>0</v>
      </c>
      <c r="E170" s="16"/>
      <c r="F170" s="16">
        <v>0</v>
      </c>
      <c r="G170" s="16"/>
      <c r="H170" s="16">
        <v>0</v>
      </c>
      <c r="I170" s="16"/>
      <c r="J170" s="16">
        <v>207</v>
      </c>
      <c r="K170" s="16"/>
      <c r="L170" s="16">
        <v>0</v>
      </c>
    </row>
    <row r="171" spans="1:12" s="2" customFormat="1" ht="14.25">
      <c r="A171" s="2" t="s">
        <v>122</v>
      </c>
      <c r="B171" s="16">
        <v>0</v>
      </c>
      <c r="C171" s="16"/>
      <c r="D171" s="16">
        <v>0</v>
      </c>
      <c r="E171" s="16"/>
      <c r="F171" s="16">
        <v>0</v>
      </c>
      <c r="G171" s="16"/>
      <c r="H171" s="16">
        <v>150</v>
      </c>
      <c r="I171" s="16"/>
      <c r="J171" s="16">
        <v>118</v>
      </c>
      <c r="K171" s="16"/>
      <c r="L171" s="16">
        <v>24</v>
      </c>
    </row>
    <row r="172" spans="1:12" s="2" customFormat="1" ht="14.25">
      <c r="A172" s="2" t="s">
        <v>123</v>
      </c>
      <c r="B172" s="16">
        <v>0</v>
      </c>
      <c r="C172" s="16"/>
      <c r="D172" s="16">
        <v>0</v>
      </c>
      <c r="E172" s="16"/>
      <c r="F172" s="16">
        <v>0</v>
      </c>
      <c r="G172" s="16"/>
      <c r="H172" s="16">
        <v>0</v>
      </c>
      <c r="I172" s="16"/>
      <c r="J172" s="16">
        <v>481</v>
      </c>
      <c r="K172" s="16"/>
      <c r="L172" s="16">
        <v>240</v>
      </c>
    </row>
    <row r="173" spans="1:12" s="2" customFormat="1" ht="14.25">
      <c r="A173" s="2" t="s">
        <v>124</v>
      </c>
      <c r="B173" s="16">
        <v>0</v>
      </c>
      <c r="C173" s="16"/>
      <c r="D173" s="16">
        <v>0</v>
      </c>
      <c r="E173" s="16"/>
      <c r="F173" s="16">
        <v>0</v>
      </c>
      <c r="G173" s="16"/>
      <c r="H173" s="16">
        <v>0</v>
      </c>
      <c r="I173" s="16"/>
      <c r="J173" s="16">
        <v>378</v>
      </c>
      <c r="K173" s="16"/>
      <c r="L173" s="16">
        <v>231</v>
      </c>
    </row>
    <row r="174" spans="1:12" s="2" customFormat="1" ht="15">
      <c r="A174" s="5" t="s">
        <v>189</v>
      </c>
      <c r="B174" s="4">
        <f>+B175+B176+B177+B178+B179</f>
        <v>0</v>
      </c>
      <c r="C174" s="4"/>
      <c r="D174" s="4">
        <f>+D175+D176+D177+D178+D179</f>
        <v>87</v>
      </c>
      <c r="E174" s="4"/>
      <c r="F174" s="4">
        <f>+F175+F176+F177+F178+F179</f>
        <v>454</v>
      </c>
      <c r="G174" s="4"/>
      <c r="H174" s="4">
        <f>+H175+H176+H177+H178+H179</f>
        <v>444</v>
      </c>
      <c r="I174" s="4"/>
      <c r="J174" s="4">
        <f>+J175+J176+J177+J178+J179</f>
        <v>923</v>
      </c>
      <c r="K174" s="4"/>
      <c r="L174" s="4">
        <f>+L175+L176+L177+L178+L179</f>
        <v>0</v>
      </c>
    </row>
    <row r="175" spans="1:13" s="2" customFormat="1" ht="14.25">
      <c r="A175" s="5" t="s">
        <v>125</v>
      </c>
      <c r="B175" s="16">
        <v>0</v>
      </c>
      <c r="C175" s="16"/>
      <c r="D175" s="16">
        <v>0</v>
      </c>
      <c r="E175" s="16"/>
      <c r="F175" s="16">
        <v>112</v>
      </c>
      <c r="G175" s="16"/>
      <c r="H175" s="16">
        <v>120</v>
      </c>
      <c r="I175" s="16"/>
      <c r="J175" s="16">
        <v>28</v>
      </c>
      <c r="K175" s="16"/>
      <c r="L175" s="16">
        <v>0</v>
      </c>
      <c r="M175" s="7"/>
    </row>
    <row r="176" spans="1:12" s="2" customFormat="1" ht="14.25">
      <c r="A176" s="2" t="s">
        <v>174</v>
      </c>
      <c r="B176" s="16">
        <v>0</v>
      </c>
      <c r="C176" s="16"/>
      <c r="D176" s="16">
        <v>0</v>
      </c>
      <c r="E176" s="16"/>
      <c r="F176" s="16">
        <v>219</v>
      </c>
      <c r="G176" s="16"/>
      <c r="H176" s="16">
        <v>99</v>
      </c>
      <c r="I176" s="16"/>
      <c r="J176" s="16">
        <v>624</v>
      </c>
      <c r="K176" s="16"/>
      <c r="L176" s="16">
        <v>0</v>
      </c>
    </row>
    <row r="177" spans="1:12" s="2" customFormat="1" ht="14.25">
      <c r="A177" s="2" t="s">
        <v>126</v>
      </c>
      <c r="B177" s="16">
        <v>0</v>
      </c>
      <c r="C177" s="16"/>
      <c r="D177" s="16">
        <v>0</v>
      </c>
      <c r="E177" s="16"/>
      <c r="F177" s="16">
        <v>123</v>
      </c>
      <c r="G177" s="16"/>
      <c r="H177" s="16">
        <v>225</v>
      </c>
      <c r="I177" s="16"/>
      <c r="J177" s="16">
        <v>67</v>
      </c>
      <c r="K177" s="16"/>
      <c r="L177" s="16">
        <v>0</v>
      </c>
    </row>
    <row r="178" spans="1:12" s="2" customFormat="1" ht="14.25">
      <c r="A178" s="2" t="s">
        <v>156</v>
      </c>
      <c r="B178" s="16">
        <v>0</v>
      </c>
      <c r="C178" s="16"/>
      <c r="D178" s="16">
        <v>0</v>
      </c>
      <c r="E178" s="16"/>
      <c r="F178" s="16">
        <v>0</v>
      </c>
      <c r="G178" s="16"/>
      <c r="H178" s="16">
        <v>0</v>
      </c>
      <c r="I178" s="16"/>
      <c r="J178" s="16">
        <v>204</v>
      </c>
      <c r="K178" s="16"/>
      <c r="L178" s="16">
        <v>0</v>
      </c>
    </row>
    <row r="179" spans="1:12" s="2" customFormat="1" ht="14.25">
      <c r="A179" s="2" t="s">
        <v>14</v>
      </c>
      <c r="B179" s="16">
        <v>0</v>
      </c>
      <c r="C179" s="16"/>
      <c r="D179" s="16">
        <v>87</v>
      </c>
      <c r="E179" s="16"/>
      <c r="F179" s="16">
        <v>0</v>
      </c>
      <c r="G179" s="16"/>
      <c r="H179" s="16">
        <v>0</v>
      </c>
      <c r="I179" s="16"/>
      <c r="J179" s="16">
        <v>0</v>
      </c>
      <c r="K179" s="16"/>
      <c r="L179" s="16">
        <v>0</v>
      </c>
    </row>
    <row r="180" spans="1:12" s="2" customFormat="1" ht="15">
      <c r="A180" s="5" t="s">
        <v>190</v>
      </c>
      <c r="B180" s="4">
        <f>+B181+B182</f>
        <v>0</v>
      </c>
      <c r="C180" s="4"/>
      <c r="D180" s="4">
        <f>+D181+D182</f>
        <v>0</v>
      </c>
      <c r="E180" s="4"/>
      <c r="F180" s="4">
        <f>+F181+F182</f>
        <v>2548</v>
      </c>
      <c r="G180" s="4"/>
      <c r="H180" s="4">
        <f>+H181+H182</f>
        <v>2148</v>
      </c>
      <c r="I180" s="4"/>
      <c r="J180" s="4">
        <f>+J181+J182</f>
        <v>1316</v>
      </c>
      <c r="K180" s="4"/>
      <c r="L180" s="4">
        <f>+L181+L182</f>
        <v>0</v>
      </c>
    </row>
    <row r="181" spans="1:12" s="2" customFormat="1" ht="14.25">
      <c r="A181" s="2" t="s">
        <v>127</v>
      </c>
      <c r="B181" s="16">
        <v>0</v>
      </c>
      <c r="C181" s="16"/>
      <c r="D181" s="16">
        <v>0</v>
      </c>
      <c r="E181" s="16"/>
      <c r="F181" s="16">
        <v>1810</v>
      </c>
      <c r="G181" s="16"/>
      <c r="H181" s="16">
        <v>2148</v>
      </c>
      <c r="I181" s="16"/>
      <c r="J181" s="16">
        <v>914</v>
      </c>
      <c r="K181" s="16"/>
      <c r="L181" s="16">
        <v>0</v>
      </c>
    </row>
    <row r="182" spans="1:12" s="2" customFormat="1" ht="14.25">
      <c r="A182" s="2" t="s">
        <v>128</v>
      </c>
      <c r="B182" s="16">
        <v>0</v>
      </c>
      <c r="C182" s="16"/>
      <c r="D182" s="16">
        <v>0</v>
      </c>
      <c r="E182" s="16"/>
      <c r="F182" s="16">
        <v>738</v>
      </c>
      <c r="G182" s="16"/>
      <c r="H182" s="16">
        <v>0</v>
      </c>
      <c r="I182" s="16"/>
      <c r="J182" s="16">
        <v>402</v>
      </c>
      <c r="K182" s="16"/>
      <c r="L182" s="16">
        <v>0</v>
      </c>
    </row>
    <row r="183" spans="1:12" s="2" customFormat="1" ht="15">
      <c r="A183" s="5" t="s">
        <v>191</v>
      </c>
      <c r="B183" s="4">
        <f>+B184+B185</f>
        <v>0</v>
      </c>
      <c r="C183" s="4"/>
      <c r="D183" s="4">
        <f>+D184+D185</f>
        <v>1392</v>
      </c>
      <c r="E183" s="4"/>
      <c r="F183" s="4">
        <f>+F184+F185</f>
        <v>642</v>
      </c>
      <c r="G183" s="4"/>
      <c r="H183" s="4">
        <f>+H184+H185</f>
        <v>570</v>
      </c>
      <c r="I183" s="4"/>
      <c r="J183" s="4">
        <f>+J184+J185</f>
        <v>1153</v>
      </c>
      <c r="K183" s="4"/>
      <c r="L183" s="4">
        <f>+L184+L185</f>
        <v>148</v>
      </c>
    </row>
    <row r="184" spans="1:12" s="2" customFormat="1" ht="14.25">
      <c r="A184" s="2" t="s">
        <v>129</v>
      </c>
      <c r="B184" s="16">
        <v>0</v>
      </c>
      <c r="C184" s="16"/>
      <c r="D184" s="16">
        <v>384</v>
      </c>
      <c r="E184" s="16"/>
      <c r="F184" s="16">
        <v>426</v>
      </c>
      <c r="G184" s="16"/>
      <c r="H184" s="16">
        <v>177</v>
      </c>
      <c r="I184" s="16"/>
      <c r="J184" s="16">
        <v>498</v>
      </c>
      <c r="K184" s="16"/>
      <c r="L184" s="16">
        <v>0</v>
      </c>
    </row>
    <row r="185" spans="1:12" s="2" customFormat="1" ht="14.25">
      <c r="A185" s="2" t="s">
        <v>130</v>
      </c>
      <c r="B185" s="16">
        <v>0</v>
      </c>
      <c r="C185" s="16"/>
      <c r="D185" s="16">
        <v>1008</v>
      </c>
      <c r="E185" s="16"/>
      <c r="F185" s="16">
        <v>216</v>
      </c>
      <c r="G185" s="16"/>
      <c r="H185" s="16">
        <v>393</v>
      </c>
      <c r="I185" s="16"/>
      <c r="J185" s="16">
        <v>655</v>
      </c>
      <c r="K185" s="16"/>
      <c r="L185" s="16">
        <v>148</v>
      </c>
    </row>
    <row r="186" spans="1:12" s="2" customFormat="1" ht="14.25">
      <c r="A186" s="5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2:12" s="2" customFormat="1" ht="14.25">
      <c r="B187" s="11"/>
      <c r="C187" s="11"/>
      <c r="D187" s="11"/>
      <c r="E187" s="11"/>
      <c r="F187" s="11"/>
      <c r="G187" s="11"/>
      <c r="H187" s="11"/>
      <c r="I187" s="12"/>
      <c r="J187" s="12"/>
      <c r="K187" s="11"/>
      <c r="L187" s="11"/>
    </row>
    <row r="188" spans="1:12" s="3" customFormat="1" ht="15">
      <c r="A188" s="3" t="s">
        <v>131</v>
      </c>
      <c r="B188" s="4">
        <f>+B190+B191+B192+B195+B196+B202</f>
        <v>2150</v>
      </c>
      <c r="C188" s="4"/>
      <c r="D188" s="4">
        <f>+D190+D191+D192+D195+D196+D202</f>
        <v>3941</v>
      </c>
      <c r="E188" s="4"/>
      <c r="F188" s="4">
        <f>+F190+F191+F192+F195+F196+F202</f>
        <v>8152</v>
      </c>
      <c r="G188" s="4"/>
      <c r="H188" s="4">
        <f>+H190+H191+H192+H195+H196+H202</f>
        <v>1197</v>
      </c>
      <c r="I188" s="4"/>
      <c r="J188" s="4">
        <f>+J190+J191+J192+J195+J196+J202</f>
        <v>1521</v>
      </c>
      <c r="K188" s="4"/>
      <c r="L188" s="4">
        <f>+L190+L191+L192+L195+L196+L202</f>
        <v>644</v>
      </c>
    </row>
    <row r="189" spans="2:12" s="2" customFormat="1" ht="6.75" customHeight="1">
      <c r="B189" s="11"/>
      <c r="C189" s="11"/>
      <c r="D189" s="11"/>
      <c r="E189" s="11"/>
      <c r="F189" s="11"/>
      <c r="G189" s="11"/>
      <c r="H189" s="11"/>
      <c r="I189" s="12"/>
      <c r="J189" s="11"/>
      <c r="K189" s="11"/>
      <c r="L189" s="11"/>
    </row>
    <row r="190" spans="1:12" s="2" customFormat="1" ht="14.25">
      <c r="A190" s="2" t="s">
        <v>132</v>
      </c>
      <c r="B190" s="5">
        <v>1026</v>
      </c>
      <c r="C190" s="5"/>
      <c r="D190" s="5">
        <v>0</v>
      </c>
      <c r="E190" s="5"/>
      <c r="F190" s="5">
        <v>158</v>
      </c>
      <c r="G190" s="5"/>
      <c r="H190" s="5">
        <v>6</v>
      </c>
      <c r="J190" s="5">
        <v>0</v>
      </c>
      <c r="K190" s="5"/>
      <c r="L190" s="5">
        <v>0</v>
      </c>
    </row>
    <row r="191" spans="1:12" s="2" customFormat="1" ht="14.25">
      <c r="A191" s="2" t="s">
        <v>133</v>
      </c>
      <c r="B191" s="5">
        <v>0</v>
      </c>
      <c r="C191" s="5"/>
      <c r="D191" s="5">
        <v>0</v>
      </c>
      <c r="E191" s="5"/>
      <c r="F191" s="5">
        <v>0</v>
      </c>
      <c r="G191" s="5"/>
      <c r="H191" s="5">
        <v>0</v>
      </c>
      <c r="J191" s="5">
        <v>169</v>
      </c>
      <c r="K191" s="5"/>
      <c r="L191" s="5">
        <v>0</v>
      </c>
    </row>
    <row r="192" spans="1:12" s="2" customFormat="1" ht="15">
      <c r="A192" s="2" t="s">
        <v>134</v>
      </c>
      <c r="B192" s="4">
        <f>+B193+B194</f>
        <v>0</v>
      </c>
      <c r="C192" s="4"/>
      <c r="D192" s="4">
        <f>+D193+D194</f>
        <v>510</v>
      </c>
      <c r="E192" s="4"/>
      <c r="F192" s="4">
        <f>+F193+F194</f>
        <v>1293</v>
      </c>
      <c r="G192" s="4"/>
      <c r="H192" s="4">
        <f>+H193+H194</f>
        <v>333</v>
      </c>
      <c r="I192" s="4"/>
      <c r="J192" s="4">
        <f>+J193+J194</f>
        <v>295</v>
      </c>
      <c r="K192" s="4"/>
      <c r="L192" s="4">
        <f>+L193+L194</f>
        <v>183</v>
      </c>
    </row>
    <row r="193" spans="1:12" s="2" customFormat="1" ht="14.25">
      <c r="A193" s="2" t="s">
        <v>135</v>
      </c>
      <c r="B193" s="16">
        <v>0</v>
      </c>
      <c r="C193" s="16"/>
      <c r="D193" s="16">
        <v>510</v>
      </c>
      <c r="E193" s="16"/>
      <c r="F193" s="16">
        <v>1293</v>
      </c>
      <c r="G193" s="16"/>
      <c r="H193" s="16">
        <v>333</v>
      </c>
      <c r="I193" s="16"/>
      <c r="J193" s="16">
        <v>295</v>
      </c>
      <c r="K193" s="16"/>
      <c r="L193" s="16">
        <v>0</v>
      </c>
    </row>
    <row r="194" spans="1:12" s="2" customFormat="1" ht="14.25">
      <c r="A194" s="2" t="s">
        <v>175</v>
      </c>
      <c r="B194" s="16">
        <v>0</v>
      </c>
      <c r="C194" s="16"/>
      <c r="D194" s="16">
        <v>0</v>
      </c>
      <c r="E194" s="16"/>
      <c r="F194" s="16">
        <v>0</v>
      </c>
      <c r="G194" s="16"/>
      <c r="H194" s="16">
        <v>0</v>
      </c>
      <c r="I194" s="16"/>
      <c r="J194" s="16">
        <v>0</v>
      </c>
      <c r="K194" s="16"/>
      <c r="L194" s="16">
        <v>183</v>
      </c>
    </row>
    <row r="195" spans="1:12" s="2" customFormat="1" ht="14.25">
      <c r="A195" s="2" t="s">
        <v>136</v>
      </c>
      <c r="B195" s="5">
        <v>0</v>
      </c>
      <c r="C195" s="5"/>
      <c r="D195" s="5">
        <v>1043</v>
      </c>
      <c r="E195" s="5"/>
      <c r="F195" s="5">
        <v>865</v>
      </c>
      <c r="G195" s="5"/>
      <c r="H195" s="5">
        <v>597</v>
      </c>
      <c r="J195" s="5">
        <v>861</v>
      </c>
      <c r="K195" s="5"/>
      <c r="L195" s="5">
        <v>260</v>
      </c>
    </row>
    <row r="196" spans="1:12" s="2" customFormat="1" ht="15">
      <c r="A196" s="2" t="s">
        <v>137</v>
      </c>
      <c r="B196" s="4">
        <f>+B197+B198+B199+B200+B201</f>
        <v>1124</v>
      </c>
      <c r="C196" s="4"/>
      <c r="D196" s="4">
        <f>+D197+D198+D199+D200+D201</f>
        <v>1079</v>
      </c>
      <c r="E196" s="4"/>
      <c r="F196" s="4">
        <f>+F197+F198+F199+F200+F201</f>
        <v>2901</v>
      </c>
      <c r="G196" s="4"/>
      <c r="H196" s="4">
        <f>+H197+H198+H199+H200+H201</f>
        <v>120</v>
      </c>
      <c r="I196" s="3"/>
      <c r="J196" s="4">
        <f>+J197+J198+J199+J200+J201</f>
        <v>0</v>
      </c>
      <c r="K196" s="4"/>
      <c r="L196" s="4">
        <f>+L197+L198+L199+L200+L201</f>
        <v>0</v>
      </c>
    </row>
    <row r="197" spans="1:12" s="2" customFormat="1" ht="14.25">
      <c r="A197" s="2" t="s">
        <v>138</v>
      </c>
      <c r="B197" s="16">
        <v>237</v>
      </c>
      <c r="C197" s="16"/>
      <c r="D197" s="16">
        <v>105</v>
      </c>
      <c r="E197" s="16"/>
      <c r="F197" s="16">
        <v>531</v>
      </c>
      <c r="G197" s="16"/>
      <c r="H197" s="16">
        <v>120</v>
      </c>
      <c r="I197" s="16"/>
      <c r="J197" s="16">
        <v>0</v>
      </c>
      <c r="K197" s="16"/>
      <c r="L197" s="16">
        <v>0</v>
      </c>
    </row>
    <row r="198" spans="1:12" s="2" customFormat="1" ht="14.25">
      <c r="A198" s="2" t="s">
        <v>176</v>
      </c>
      <c r="B198" s="16">
        <v>83</v>
      </c>
      <c r="C198" s="16"/>
      <c r="D198" s="16">
        <v>152</v>
      </c>
      <c r="E198" s="16"/>
      <c r="F198" s="16">
        <v>439</v>
      </c>
      <c r="G198" s="16"/>
      <c r="H198" s="16">
        <v>0</v>
      </c>
      <c r="I198" s="16"/>
      <c r="J198" s="16">
        <v>0</v>
      </c>
      <c r="K198" s="16"/>
      <c r="L198" s="16">
        <v>0</v>
      </c>
    </row>
    <row r="199" spans="1:12" s="2" customFormat="1" ht="14.25">
      <c r="A199" s="2" t="s">
        <v>178</v>
      </c>
      <c r="B199" s="16">
        <v>0</v>
      </c>
      <c r="C199" s="16"/>
      <c r="D199" s="16">
        <v>240</v>
      </c>
      <c r="E199" s="16"/>
      <c r="F199" s="16">
        <v>484</v>
      </c>
      <c r="G199" s="16"/>
      <c r="H199" s="16">
        <v>0</v>
      </c>
      <c r="I199" s="16"/>
      <c r="J199" s="16">
        <v>0</v>
      </c>
      <c r="K199" s="16"/>
      <c r="L199" s="16">
        <v>0</v>
      </c>
    </row>
    <row r="200" spans="1:12" s="2" customFormat="1" ht="14.25">
      <c r="A200" s="2" t="s">
        <v>179</v>
      </c>
      <c r="B200" s="16">
        <v>0</v>
      </c>
      <c r="C200" s="16"/>
      <c r="D200" s="16">
        <v>243</v>
      </c>
      <c r="E200" s="16"/>
      <c r="F200" s="16">
        <v>791</v>
      </c>
      <c r="G200" s="16"/>
      <c r="H200" s="16">
        <v>0</v>
      </c>
      <c r="I200" s="16"/>
      <c r="J200" s="16">
        <v>0</v>
      </c>
      <c r="K200" s="16"/>
      <c r="L200" s="16">
        <v>0</v>
      </c>
    </row>
    <row r="201" spans="1:12" s="2" customFormat="1" ht="14.25">
      <c r="A201" s="2" t="s">
        <v>177</v>
      </c>
      <c r="B201" s="16">
        <v>804</v>
      </c>
      <c r="C201" s="16"/>
      <c r="D201" s="16">
        <v>339</v>
      </c>
      <c r="E201" s="16"/>
      <c r="F201" s="16">
        <v>656</v>
      </c>
      <c r="G201" s="16"/>
      <c r="H201" s="16">
        <v>0</v>
      </c>
      <c r="I201" s="16"/>
      <c r="J201" s="16">
        <v>0</v>
      </c>
      <c r="K201" s="16"/>
      <c r="L201" s="16">
        <v>0</v>
      </c>
    </row>
    <row r="202" spans="1:12" s="2" customFormat="1" ht="14.25">
      <c r="A202" s="2" t="s">
        <v>180</v>
      </c>
      <c r="B202" s="5">
        <v>0</v>
      </c>
      <c r="C202" s="5"/>
      <c r="D202" s="5">
        <v>1309</v>
      </c>
      <c r="E202" s="5"/>
      <c r="F202" s="5">
        <v>2935</v>
      </c>
      <c r="G202" s="5"/>
      <c r="H202" s="5">
        <v>141</v>
      </c>
      <c r="J202" s="5">
        <v>196</v>
      </c>
      <c r="K202" s="5"/>
      <c r="L202" s="5">
        <v>201</v>
      </c>
    </row>
    <row r="203" spans="2:12" s="2" customFormat="1" ht="14.25">
      <c r="B203" s="5"/>
      <c r="C203" s="5"/>
      <c r="D203" s="5"/>
      <c r="E203" s="5"/>
      <c r="F203" s="5"/>
      <c r="G203" s="5"/>
      <c r="H203" s="5"/>
      <c r="J203" s="5"/>
      <c r="K203" s="5"/>
      <c r="L203" s="5"/>
    </row>
    <row r="204" spans="2:12" s="2" customFormat="1" ht="14.25">
      <c r="B204" s="11"/>
      <c r="C204" s="11"/>
      <c r="D204" s="11"/>
      <c r="E204" s="11"/>
      <c r="F204" s="11"/>
      <c r="G204" s="11"/>
      <c r="H204" s="11"/>
      <c r="I204" s="12"/>
      <c r="J204" s="11"/>
      <c r="K204" s="11"/>
      <c r="L204" s="11"/>
    </row>
    <row r="205" spans="1:12" s="3" customFormat="1" ht="15">
      <c r="A205" s="3" t="s">
        <v>139</v>
      </c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</row>
    <row r="206" spans="1:12" s="3" customFormat="1" ht="15">
      <c r="A206" s="3" t="s">
        <v>193</v>
      </c>
      <c r="B206" s="4">
        <f>+B208+B209+B213+B218+B221</f>
        <v>928</v>
      </c>
      <c r="C206" s="4"/>
      <c r="D206" s="4">
        <f>+D208+D209+D213+D218+D221</f>
        <v>4227</v>
      </c>
      <c r="E206" s="4"/>
      <c r="F206" s="4">
        <f>+F208+F209+F213+F218+F221</f>
        <v>4549</v>
      </c>
      <c r="G206" s="4"/>
      <c r="H206" s="4">
        <f>+H208+H209+H213+H218+H221</f>
        <v>2442</v>
      </c>
      <c r="I206" s="10"/>
      <c r="J206" s="4">
        <f>+J208+J209+J213+J218+J221</f>
        <v>3392</v>
      </c>
      <c r="K206" s="17"/>
      <c r="L206" s="4">
        <f>+L208+L209+L213+L218+L221</f>
        <v>154</v>
      </c>
    </row>
    <row r="207" spans="2:12" s="2" customFormat="1" ht="7.5" customHeight="1">
      <c r="B207" s="11"/>
      <c r="C207" s="11"/>
      <c r="D207" s="11"/>
      <c r="E207" s="11"/>
      <c r="F207" s="11"/>
      <c r="G207" s="11"/>
      <c r="H207" s="11"/>
      <c r="I207" s="12"/>
      <c r="J207" s="11"/>
      <c r="K207" s="11"/>
      <c r="L207" s="11"/>
    </row>
    <row r="208" spans="1:12" s="2" customFormat="1" ht="14.25">
      <c r="A208" s="2" t="s">
        <v>140</v>
      </c>
      <c r="B208" s="5">
        <v>0</v>
      </c>
      <c r="C208" s="5"/>
      <c r="D208" s="5">
        <v>0</v>
      </c>
      <c r="E208" s="5"/>
      <c r="F208" s="5">
        <v>0</v>
      </c>
      <c r="G208" s="5"/>
      <c r="H208" s="5">
        <v>0</v>
      </c>
      <c r="J208" s="5">
        <v>0</v>
      </c>
      <c r="K208" s="5"/>
      <c r="L208" s="5">
        <v>154</v>
      </c>
    </row>
    <row r="209" spans="1:12" s="2" customFormat="1" ht="15">
      <c r="A209" s="2" t="s">
        <v>141</v>
      </c>
      <c r="B209" s="4">
        <f>+B210+B211+B212</f>
        <v>0</v>
      </c>
      <c r="C209" s="4"/>
      <c r="D209" s="4">
        <f>+D210+D211+D212</f>
        <v>1212</v>
      </c>
      <c r="E209" s="4"/>
      <c r="F209" s="4">
        <f>+F210+F211+F212</f>
        <v>426</v>
      </c>
      <c r="G209" s="4"/>
      <c r="H209" s="4">
        <f>+H210+H211+H212</f>
        <v>225</v>
      </c>
      <c r="I209" s="4"/>
      <c r="J209" s="4">
        <f>+J210+J211+J212</f>
        <v>885</v>
      </c>
      <c r="K209" s="4"/>
      <c r="L209" s="4">
        <f>+L210+L211+L212</f>
        <v>0</v>
      </c>
    </row>
    <row r="210" spans="1:13" s="2" customFormat="1" ht="14.25">
      <c r="A210" s="5" t="s">
        <v>142</v>
      </c>
      <c r="B210" s="16">
        <v>0</v>
      </c>
      <c r="C210" s="16"/>
      <c r="D210" s="16">
        <v>0</v>
      </c>
      <c r="E210" s="16"/>
      <c r="F210" s="16">
        <v>0</v>
      </c>
      <c r="G210" s="16"/>
      <c r="H210" s="16">
        <v>0</v>
      </c>
      <c r="I210" s="16"/>
      <c r="J210" s="16">
        <v>651</v>
      </c>
      <c r="K210" s="16"/>
      <c r="L210" s="16">
        <v>0</v>
      </c>
      <c r="M210" s="7"/>
    </row>
    <row r="211" spans="1:13" s="2" customFormat="1" ht="14.25">
      <c r="A211" s="5" t="s">
        <v>143</v>
      </c>
      <c r="B211" s="16">
        <v>0</v>
      </c>
      <c r="C211" s="16"/>
      <c r="D211" s="16">
        <v>687</v>
      </c>
      <c r="E211" s="16"/>
      <c r="F211" s="16">
        <v>426</v>
      </c>
      <c r="G211" s="16"/>
      <c r="H211" s="16">
        <v>225</v>
      </c>
      <c r="I211" s="16"/>
      <c r="J211" s="16">
        <v>234</v>
      </c>
      <c r="K211" s="16"/>
      <c r="L211" s="16">
        <v>0</v>
      </c>
      <c r="M211" s="7"/>
    </row>
    <row r="212" spans="1:12" s="2" customFormat="1" ht="14.25">
      <c r="A212" s="2" t="s">
        <v>14</v>
      </c>
      <c r="B212" s="16">
        <v>0</v>
      </c>
      <c r="C212" s="16"/>
      <c r="D212" s="16">
        <v>525</v>
      </c>
      <c r="E212" s="16"/>
      <c r="F212" s="16">
        <v>0</v>
      </c>
      <c r="G212" s="16"/>
      <c r="H212" s="16">
        <v>0</v>
      </c>
      <c r="I212" s="16"/>
      <c r="J212" s="16">
        <v>0</v>
      </c>
      <c r="K212" s="16"/>
      <c r="L212" s="16">
        <v>0</v>
      </c>
    </row>
    <row r="213" spans="1:12" s="2" customFormat="1" ht="15">
      <c r="A213" s="2" t="s">
        <v>144</v>
      </c>
      <c r="B213" s="4">
        <f>+B214+B215+B216+B217</f>
        <v>634</v>
      </c>
      <c r="C213" s="4"/>
      <c r="D213" s="4">
        <f>+D214+D215+D216+D217</f>
        <v>765</v>
      </c>
      <c r="E213" s="4"/>
      <c r="F213" s="4">
        <f>+F214+F215+F216+F217</f>
        <v>1313</v>
      </c>
      <c r="G213" s="4"/>
      <c r="H213" s="4">
        <f>+H214+H215+H216+H217</f>
        <v>586</v>
      </c>
      <c r="I213" s="4"/>
      <c r="J213" s="4">
        <f>+J214+J215+J216+J217</f>
        <v>157</v>
      </c>
      <c r="K213" s="4"/>
      <c r="L213" s="4">
        <f>+L214+L215+L216+L217</f>
        <v>0</v>
      </c>
    </row>
    <row r="214" spans="1:13" s="2" customFormat="1" ht="14.25">
      <c r="A214" s="5" t="s">
        <v>145</v>
      </c>
      <c r="B214" s="16">
        <v>0</v>
      </c>
      <c r="C214" s="16"/>
      <c r="D214" s="16">
        <v>243</v>
      </c>
      <c r="E214" s="16"/>
      <c r="F214" s="16">
        <v>283</v>
      </c>
      <c r="G214" s="16"/>
      <c r="H214" s="16">
        <v>237</v>
      </c>
      <c r="I214" s="16"/>
      <c r="J214" s="16">
        <v>0</v>
      </c>
      <c r="K214" s="16"/>
      <c r="L214" s="16">
        <v>0</v>
      </c>
      <c r="M214" s="7"/>
    </row>
    <row r="215" spans="1:13" s="2" customFormat="1" ht="14.25">
      <c r="A215" s="5" t="s">
        <v>146</v>
      </c>
      <c r="B215" s="16">
        <v>634</v>
      </c>
      <c r="C215" s="16"/>
      <c r="D215" s="16">
        <v>522</v>
      </c>
      <c r="E215" s="16"/>
      <c r="F215" s="16">
        <v>979</v>
      </c>
      <c r="G215" s="16"/>
      <c r="H215" s="16">
        <v>349</v>
      </c>
      <c r="I215" s="16"/>
      <c r="J215" s="16">
        <v>0</v>
      </c>
      <c r="K215" s="16"/>
      <c r="L215" s="16">
        <v>0</v>
      </c>
      <c r="M215" s="7"/>
    </row>
    <row r="216" spans="1:12" s="2" customFormat="1" ht="14.25">
      <c r="A216" s="2" t="s">
        <v>147</v>
      </c>
      <c r="B216" s="16">
        <v>0</v>
      </c>
      <c r="C216" s="16"/>
      <c r="D216" s="16">
        <v>0</v>
      </c>
      <c r="E216" s="16"/>
      <c r="F216" s="16">
        <v>0</v>
      </c>
      <c r="G216" s="16"/>
      <c r="H216" s="16">
        <v>0</v>
      </c>
      <c r="I216" s="16"/>
      <c r="J216" s="16">
        <v>157</v>
      </c>
      <c r="K216" s="16"/>
      <c r="L216" s="16">
        <v>0</v>
      </c>
    </row>
    <row r="217" spans="1:12" s="2" customFormat="1" ht="14.25">
      <c r="A217" s="2" t="s">
        <v>181</v>
      </c>
      <c r="B217" s="16">
        <v>0</v>
      </c>
      <c r="C217" s="16"/>
      <c r="D217" s="16">
        <v>0</v>
      </c>
      <c r="E217" s="16"/>
      <c r="F217" s="16">
        <v>51</v>
      </c>
      <c r="G217" s="16"/>
      <c r="H217" s="16">
        <v>0</v>
      </c>
      <c r="I217" s="16"/>
      <c r="J217" s="16">
        <v>0</v>
      </c>
      <c r="K217" s="16"/>
      <c r="L217" s="16">
        <v>0</v>
      </c>
    </row>
    <row r="218" spans="1:12" s="2" customFormat="1" ht="15">
      <c r="A218" s="2" t="s">
        <v>148</v>
      </c>
      <c r="B218" s="4">
        <f>+B219+B220</f>
        <v>294</v>
      </c>
      <c r="C218" s="4"/>
      <c r="D218" s="4">
        <f>+D219+D220</f>
        <v>654</v>
      </c>
      <c r="E218" s="4"/>
      <c r="F218" s="4">
        <f>+F219+F220</f>
        <v>1080</v>
      </c>
      <c r="G218" s="4"/>
      <c r="H218" s="4">
        <f>+H219+H220</f>
        <v>0</v>
      </c>
      <c r="I218" s="4"/>
      <c r="J218" s="4">
        <f>+J219+J220</f>
        <v>1333</v>
      </c>
      <c r="K218" s="4"/>
      <c r="L218" s="4">
        <f>+L219+L220</f>
        <v>0</v>
      </c>
    </row>
    <row r="219" spans="1:12" s="2" customFormat="1" ht="14.25">
      <c r="A219" s="2" t="s">
        <v>182</v>
      </c>
      <c r="B219" s="5">
        <v>294</v>
      </c>
      <c r="C219" s="5"/>
      <c r="D219" s="5">
        <v>168</v>
      </c>
      <c r="E219" s="5"/>
      <c r="F219" s="5">
        <v>1080</v>
      </c>
      <c r="G219" s="5"/>
      <c r="H219" s="5">
        <v>0</v>
      </c>
      <c r="I219" s="5"/>
      <c r="J219" s="5">
        <v>1333</v>
      </c>
      <c r="K219" s="5"/>
      <c r="L219" s="5">
        <v>0</v>
      </c>
    </row>
    <row r="220" spans="1:12" s="2" customFormat="1" ht="14.25">
      <c r="A220" s="2" t="s">
        <v>14</v>
      </c>
      <c r="B220" s="5">
        <v>0</v>
      </c>
      <c r="C220" s="5"/>
      <c r="D220" s="5">
        <v>486</v>
      </c>
      <c r="E220" s="5"/>
      <c r="F220" s="5">
        <v>0</v>
      </c>
      <c r="G220" s="5"/>
      <c r="H220" s="5">
        <v>0</v>
      </c>
      <c r="I220" s="5"/>
      <c r="J220" s="5">
        <v>0</v>
      </c>
      <c r="K220" s="5"/>
      <c r="L220" s="5">
        <v>0</v>
      </c>
    </row>
    <row r="221" spans="1:12" s="2" customFormat="1" ht="19.5" customHeight="1">
      <c r="A221" s="7" t="s">
        <v>149</v>
      </c>
      <c r="B221" s="4">
        <f>SUM(B222:B226)</f>
        <v>0</v>
      </c>
      <c r="C221" s="4"/>
      <c r="D221" s="4">
        <f>SUM(D222:D226)</f>
        <v>1596</v>
      </c>
      <c r="E221" s="4"/>
      <c r="F221" s="4">
        <f>SUM(F222:F226)</f>
        <v>1730</v>
      </c>
      <c r="G221" s="4"/>
      <c r="H221" s="4">
        <f>SUM(H222:H226)</f>
        <v>1631</v>
      </c>
      <c r="I221" s="4"/>
      <c r="J221" s="4">
        <f>SUM(J222:J226)</f>
        <v>1017</v>
      </c>
      <c r="K221" s="4"/>
      <c r="L221" s="4">
        <f>SUM(L222:L226)</f>
        <v>0</v>
      </c>
    </row>
    <row r="222" spans="1:12" s="2" customFormat="1" ht="14.25">
      <c r="A222" s="2" t="s">
        <v>150</v>
      </c>
      <c r="B222" s="5">
        <v>0</v>
      </c>
      <c r="C222" s="5"/>
      <c r="D222" s="5">
        <v>1146</v>
      </c>
      <c r="E222" s="5"/>
      <c r="F222" s="5">
        <v>1730</v>
      </c>
      <c r="G222" s="5"/>
      <c r="H222" s="5">
        <v>1216</v>
      </c>
      <c r="I222" s="5"/>
      <c r="J222" s="5">
        <v>383</v>
      </c>
      <c r="K222" s="5"/>
      <c r="L222" s="5">
        <v>0</v>
      </c>
    </row>
    <row r="223" spans="1:12" s="2" customFormat="1" ht="14.25">
      <c r="A223" s="2" t="s">
        <v>151</v>
      </c>
      <c r="B223" s="5">
        <v>0</v>
      </c>
      <c r="C223" s="5"/>
      <c r="D223" s="5">
        <v>0</v>
      </c>
      <c r="E223" s="5"/>
      <c r="F223" s="5">
        <v>0</v>
      </c>
      <c r="G223" s="5"/>
      <c r="H223" s="5">
        <v>0</v>
      </c>
      <c r="I223" s="5"/>
      <c r="J223" s="5">
        <f>50+401</f>
        <v>451</v>
      </c>
      <c r="K223" s="5"/>
      <c r="L223" s="5">
        <v>0</v>
      </c>
    </row>
    <row r="224" spans="1:12" s="2" customFormat="1" ht="14.25">
      <c r="A224" s="2" t="s">
        <v>152</v>
      </c>
      <c r="B224" s="5">
        <v>0</v>
      </c>
      <c r="C224" s="5"/>
      <c r="D224" s="5">
        <v>0</v>
      </c>
      <c r="E224" s="5"/>
      <c r="F224" s="5">
        <v>0</v>
      </c>
      <c r="G224" s="5"/>
      <c r="H224" s="5">
        <v>415</v>
      </c>
      <c r="I224" s="5"/>
      <c r="J224" s="5">
        <v>0</v>
      </c>
      <c r="K224" s="5"/>
      <c r="L224" s="5">
        <v>0</v>
      </c>
    </row>
    <row r="225" spans="1:12" s="2" customFormat="1" ht="14.25">
      <c r="A225" s="2" t="s">
        <v>183</v>
      </c>
      <c r="B225" s="5">
        <v>0</v>
      </c>
      <c r="C225" s="5"/>
      <c r="D225" s="5">
        <v>0</v>
      </c>
      <c r="E225" s="5"/>
      <c r="F225" s="5">
        <v>0</v>
      </c>
      <c r="G225" s="5"/>
      <c r="H225" s="5">
        <v>0</v>
      </c>
      <c r="I225" s="5"/>
      <c r="J225" s="5">
        <v>183</v>
      </c>
      <c r="K225" s="5"/>
      <c r="L225" s="5">
        <v>0</v>
      </c>
    </row>
    <row r="226" spans="1:12" s="2" customFormat="1" ht="14.25">
      <c r="A226" s="2" t="s">
        <v>117</v>
      </c>
      <c r="B226" s="5">
        <v>0</v>
      </c>
      <c r="C226" s="5"/>
      <c r="D226" s="5">
        <v>450</v>
      </c>
      <c r="E226" s="5"/>
      <c r="F226" s="5">
        <v>0</v>
      </c>
      <c r="G226" s="5"/>
      <c r="H226" s="5">
        <v>0</v>
      </c>
      <c r="I226" s="5"/>
      <c r="J226" s="5">
        <v>0</v>
      </c>
      <c r="K226" s="5"/>
      <c r="L226" s="5">
        <v>0</v>
      </c>
    </row>
    <row r="227" ht="14.25">
      <c r="B227" s="18" t="s">
        <v>155</v>
      </c>
    </row>
    <row r="228" spans="2:12" s="2" customFormat="1" ht="14.2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s="2" customFormat="1" ht="15">
      <c r="A229" s="3" t="s">
        <v>153</v>
      </c>
      <c r="B229" s="4">
        <f>+B151+B206+B188+B162+B131+B15+B9</f>
        <v>89222</v>
      </c>
      <c r="C229" s="4"/>
      <c r="D229" s="4">
        <f>+D151+D206+D188+D162+D131+D15+D9</f>
        <v>63313</v>
      </c>
      <c r="E229" s="4"/>
      <c r="F229" s="4">
        <f>+F151+F206+F188+F162+F131+F15+F9</f>
        <v>61744</v>
      </c>
      <c r="G229" s="4"/>
      <c r="H229" s="4">
        <f>+H151+H206+H188+H162+H131+H15+H9</f>
        <v>17657</v>
      </c>
      <c r="I229" s="4"/>
      <c r="J229" s="4">
        <f>+J151+J206+J188+J162+J131+J15+J9</f>
        <v>22814</v>
      </c>
      <c r="K229" s="4"/>
      <c r="L229" s="4">
        <f>+L151+L206+L188+L162+L131+L15+L9</f>
        <v>4032</v>
      </c>
    </row>
    <row r="230" spans="1:12" s="2" customFormat="1" ht="15">
      <c r="A230" s="3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s="2" customFormat="1" ht="15">
      <c r="A231" s="3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s="2" customFormat="1" ht="14.25">
      <c r="A232" s="2" t="s">
        <v>154</v>
      </c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2:12" s="2" customFormat="1" ht="14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2:12" s="2" customFormat="1" ht="14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2:12" s="2" customFormat="1" ht="14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2:12" s="2" customFormat="1" ht="14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2:12" s="2" customFormat="1" ht="14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2:12" s="2" customFormat="1" ht="14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2:12" s="2" customFormat="1" ht="14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2:12" s="2" customFormat="1" ht="14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2:12" s="2" customFormat="1" ht="15">
      <c r="B241" s="12"/>
      <c r="C241" s="12"/>
      <c r="D241" s="12"/>
      <c r="E241" s="12"/>
      <c r="F241" s="12"/>
      <c r="G241" s="12"/>
      <c r="H241" s="12"/>
      <c r="I241" s="12"/>
      <c r="J241" s="15"/>
      <c r="K241" s="12"/>
      <c r="L241" s="12"/>
    </row>
    <row r="242" spans="2:12" s="2" customFormat="1" ht="14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2:12" s="2" customFormat="1" ht="14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2:12" s="2" customFormat="1" ht="14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1"/>
    </row>
    <row r="245" spans="2:12" s="2" customFormat="1" ht="14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1"/>
    </row>
    <row r="246" spans="2:12" s="2" customFormat="1" ht="14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1"/>
    </row>
    <row r="247" s="2" customFormat="1" ht="14.25">
      <c r="L247" s="5"/>
    </row>
    <row r="248" s="2" customFormat="1" ht="14.25">
      <c r="L248" s="5"/>
    </row>
    <row r="249" s="2" customFormat="1" ht="14.25">
      <c r="L249" s="5"/>
    </row>
    <row r="250" s="2" customFormat="1" ht="14.25">
      <c r="L250" s="5"/>
    </row>
    <row r="251" spans="10:12" s="2" customFormat="1" ht="15">
      <c r="J251" s="8" t="s">
        <v>155</v>
      </c>
      <c r="L251" s="5"/>
    </row>
    <row r="252" s="2" customFormat="1" ht="14.25">
      <c r="L252" s="5"/>
    </row>
    <row r="253" s="2" customFormat="1" ht="14.25"/>
    <row r="254" s="2" customFormat="1" ht="14.25"/>
    <row r="255" s="2" customFormat="1" ht="14.25"/>
    <row r="256" s="2" customFormat="1" ht="14.25"/>
    <row r="257" s="2" customFormat="1" ht="14.25"/>
    <row r="258" s="2" customFormat="1" ht="14.25"/>
    <row r="259" s="2" customFormat="1" ht="14.25"/>
    <row r="260" s="2" customFormat="1" ht="14.25"/>
    <row r="261" s="2" customFormat="1" ht="14.25"/>
    <row r="262" s="2" customFormat="1" ht="14.25"/>
    <row r="263" s="2" customFormat="1" ht="14.25"/>
    <row r="264" s="2" customFormat="1" ht="14.25"/>
    <row r="265" s="2" customFormat="1" ht="14.25"/>
    <row r="266" s="2" customFormat="1" ht="14.25"/>
    <row r="267" s="2" customFormat="1" ht="14.25"/>
    <row r="268" s="2" customFormat="1" ht="14.25"/>
    <row r="269" s="2" customFormat="1" ht="14.25"/>
    <row r="270" s="2" customFormat="1" ht="14.25"/>
    <row r="271" s="2" customFormat="1" ht="14.25"/>
    <row r="272" s="2" customFormat="1" ht="14.25"/>
    <row r="273" s="2" customFormat="1" ht="14.25"/>
    <row r="274" s="2" customFormat="1" ht="14.25"/>
    <row r="275" s="2" customFormat="1" ht="14.25"/>
    <row r="276" s="2" customFormat="1" ht="14.25"/>
    <row r="277" s="2" customFormat="1" ht="14.25"/>
    <row r="278" s="2" customFormat="1" ht="14.25"/>
    <row r="279" s="2" customFormat="1" ht="14.25"/>
    <row r="280" s="2" customFormat="1" ht="14.25"/>
    <row r="281" s="2" customFormat="1" ht="14.25"/>
    <row r="282" s="2" customFormat="1" ht="14.25"/>
    <row r="283" s="2" customFormat="1" ht="14.25"/>
    <row r="284" s="2" customFormat="1" ht="14.25"/>
    <row r="285" s="2" customFormat="1" ht="14.25"/>
    <row r="286" s="2" customFormat="1" ht="14.25"/>
    <row r="287" s="2" customFormat="1" ht="14.25"/>
    <row r="288" s="2" customFormat="1" ht="14.25"/>
    <row r="289" s="2" customFormat="1" ht="14.25"/>
    <row r="290" s="2" customFormat="1" ht="14.25"/>
    <row r="291" s="2" customFormat="1" ht="14.25"/>
    <row r="292" s="2" customFormat="1" ht="14.25"/>
    <row r="293" s="2" customFormat="1" ht="14.25"/>
    <row r="294" s="2" customFormat="1" ht="14.25"/>
    <row r="295" s="2" customFormat="1" ht="14.25"/>
    <row r="296" s="2" customFormat="1" ht="14.25"/>
  </sheetData>
  <mergeCells count="3">
    <mergeCell ref="A1:L1"/>
    <mergeCell ref="A2:L2"/>
    <mergeCell ref="A3:L3"/>
  </mergeCells>
  <printOptions horizontalCentered="1" verticalCentered="1"/>
  <pageMargins left="0" right="0" top="0.51" bottom="0.52" header="0.5" footer="0.5"/>
  <pageSetup horizontalDpi="600" verticalDpi="600" orientation="portrait" r:id="rId1"/>
  <rowBreaks count="5" manualBreakCount="5">
    <brk id="52" max="11" man="1"/>
    <brk id="100" max="11" man="1"/>
    <brk id="148" max="11" man="1"/>
    <brk id="194" max="11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 Charlotte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mlburris</dc:creator>
  <cp:keywords/>
  <dc:description/>
  <cp:lastModifiedBy>mlburris</cp:lastModifiedBy>
  <cp:lastPrinted>2007-12-14T16:31:59Z</cp:lastPrinted>
  <dcterms:created xsi:type="dcterms:W3CDTF">2007-04-04T17:47:05Z</dcterms:created>
  <dcterms:modified xsi:type="dcterms:W3CDTF">2007-12-14T16:32:28Z</dcterms:modified>
  <cp:category/>
  <cp:version/>
  <cp:contentType/>
  <cp:contentStatus/>
</cp:coreProperties>
</file>