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5195" windowHeight="6990" activeTab="0"/>
  </bookViews>
  <sheets>
    <sheet name="Sheet1" sheetId="1" r:id="rId1"/>
  </sheets>
  <definedNames>
    <definedName name="_xlnm.Print_Area" localSheetId="0">'Sheet1'!$A$1:$L$234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<sst xmlns="http://schemas.openxmlformats.org/spreadsheetml/2006/main" count="219" uniqueCount="197">
  <si>
    <t>RESIDENT CREDIT HOURS BY COLLEGE AND DEPARTMENT</t>
  </si>
  <si>
    <t>COURSE LEVEL AND SUBJECT</t>
  </si>
  <si>
    <t xml:space="preserve">   1000</t>
  </si>
  <si>
    <t xml:space="preserve">   2000</t>
  </si>
  <si>
    <t xml:space="preserve">  5000-7000</t>
  </si>
  <si>
    <t xml:space="preserve"> 8000-9000</t>
  </si>
  <si>
    <t xml:space="preserve">    Fresh</t>
  </si>
  <si>
    <t xml:space="preserve">     Soph</t>
  </si>
  <si>
    <t xml:space="preserve">     Junior</t>
  </si>
  <si>
    <t xml:space="preserve">    Senior</t>
  </si>
  <si>
    <t xml:space="preserve">    Masters</t>
  </si>
  <si>
    <t>Doctorate</t>
  </si>
  <si>
    <t>COLLEGE OF ARCHITECTURE</t>
  </si>
  <si>
    <t xml:space="preserve">      Architecture</t>
  </si>
  <si>
    <t>COLLEGE OF ARTS &amp; SCIENCES</t>
  </si>
  <si>
    <t xml:space="preserve"> </t>
  </si>
  <si>
    <t xml:space="preserve">  </t>
  </si>
  <si>
    <t>Aerospace Studies</t>
  </si>
  <si>
    <t>American Studies</t>
  </si>
  <si>
    <t>Arts &amp; Sciences, general</t>
  </si>
  <si>
    <t>Gerontology</t>
  </si>
  <si>
    <t>International Studies</t>
  </si>
  <si>
    <t>Latin American Studies</t>
  </si>
  <si>
    <t>Liberal Studies</t>
  </si>
  <si>
    <t>Master of Liberal Studies</t>
  </si>
  <si>
    <t>Public Policy</t>
  </si>
  <si>
    <t>Womens Studies</t>
  </si>
  <si>
    <t>Africana Studies</t>
  </si>
  <si>
    <t xml:space="preserve">    Africana Studies</t>
  </si>
  <si>
    <t xml:space="preserve">    Liberal Studies</t>
  </si>
  <si>
    <t>Art</t>
  </si>
  <si>
    <t>Biology</t>
  </si>
  <si>
    <t xml:space="preserve">    Biology</t>
  </si>
  <si>
    <t>Chemistry</t>
  </si>
  <si>
    <t>Communication Studies</t>
  </si>
  <si>
    <t xml:space="preserve">    Communication Studies</t>
  </si>
  <si>
    <t xml:space="preserve">    Journalism</t>
  </si>
  <si>
    <t>Criminal Justice</t>
  </si>
  <si>
    <t>Dance and Theatre</t>
  </si>
  <si>
    <t xml:space="preserve">    Dance</t>
  </si>
  <si>
    <t xml:space="preserve">    Dance &amp; Theatre</t>
  </si>
  <si>
    <t xml:space="preserve">    Theatre</t>
  </si>
  <si>
    <t>English</t>
  </si>
  <si>
    <t xml:space="preserve">    English</t>
  </si>
  <si>
    <t>Geography</t>
  </si>
  <si>
    <t xml:space="preserve">    Earth Sciences</t>
  </si>
  <si>
    <t xml:space="preserve">    Geography</t>
  </si>
  <si>
    <t xml:space="preserve">    Geology  </t>
  </si>
  <si>
    <t xml:space="preserve">    Meteorology</t>
  </si>
  <si>
    <t>History</t>
  </si>
  <si>
    <t xml:space="preserve">    History</t>
  </si>
  <si>
    <t>Languages &amp; Cultural Studies</t>
  </si>
  <si>
    <t xml:space="preserve">    Chinese</t>
  </si>
  <si>
    <t xml:space="preserve">    French</t>
  </si>
  <si>
    <t xml:space="preserve">    German</t>
  </si>
  <si>
    <t xml:space="preserve">    Italian</t>
  </si>
  <si>
    <t xml:space="preserve">    Japanese</t>
  </si>
  <si>
    <t xml:space="preserve">    Latin</t>
  </si>
  <si>
    <t xml:space="preserve">    Portuguese</t>
  </si>
  <si>
    <t xml:space="preserve">    Russian</t>
  </si>
  <si>
    <t xml:space="preserve">    Spanish</t>
  </si>
  <si>
    <t>Mathematics &amp; Statistics</t>
  </si>
  <si>
    <t xml:space="preserve">    Mathematics</t>
  </si>
  <si>
    <t xml:space="preserve">    Mathematics Education</t>
  </si>
  <si>
    <t xml:space="preserve">    Operations Research</t>
  </si>
  <si>
    <t xml:space="preserve">    Statistics</t>
  </si>
  <si>
    <t>Military Science</t>
  </si>
  <si>
    <t>Music</t>
  </si>
  <si>
    <t xml:space="preserve">    Music</t>
  </si>
  <si>
    <t xml:space="preserve">    Music Education</t>
  </si>
  <si>
    <t>Philosophy</t>
  </si>
  <si>
    <t xml:space="preserve">    Philosophy</t>
  </si>
  <si>
    <t>Physics &amp; Optical Science</t>
  </si>
  <si>
    <t xml:space="preserve">    Optical Science &amp; Engineering</t>
  </si>
  <si>
    <t xml:space="preserve">    Physics</t>
  </si>
  <si>
    <t>Political Science</t>
  </si>
  <si>
    <t xml:space="preserve">    Political Science</t>
  </si>
  <si>
    <t xml:space="preserve">    Public Administration</t>
  </si>
  <si>
    <t>Psychology</t>
  </si>
  <si>
    <t xml:space="preserve">    Organizational Science</t>
  </si>
  <si>
    <t xml:space="preserve">    Psychology</t>
  </si>
  <si>
    <t>Religious Studies</t>
  </si>
  <si>
    <t xml:space="preserve">    Religious Studies</t>
  </si>
  <si>
    <t>Sociology</t>
  </si>
  <si>
    <t xml:space="preserve">    Anthropology</t>
  </si>
  <si>
    <t xml:space="preserve">    Sociology</t>
  </si>
  <si>
    <t xml:space="preserve">COLLEGE OF </t>
  </si>
  <si>
    <t>BUSINESS ADMINISTRATION</t>
  </si>
  <si>
    <t xml:space="preserve">    Business, general</t>
  </si>
  <si>
    <t xml:space="preserve">    Business - PhD</t>
  </si>
  <si>
    <t>Accounting</t>
  </si>
  <si>
    <t>Busn Info Systems &amp; Operations Mgt</t>
  </si>
  <si>
    <t xml:space="preserve">    Management Information Systems</t>
  </si>
  <si>
    <t xml:space="preserve">    Operations Management</t>
  </si>
  <si>
    <t>Economics</t>
  </si>
  <si>
    <t xml:space="preserve">    Business Law</t>
  </si>
  <si>
    <t xml:space="preserve">    Finance</t>
  </si>
  <si>
    <t>Management</t>
  </si>
  <si>
    <t>Marketing</t>
  </si>
  <si>
    <t xml:space="preserve">    International Business</t>
  </si>
  <si>
    <t xml:space="preserve">    Marketing</t>
  </si>
  <si>
    <t xml:space="preserve">COLLEGE OF COMPUTING &amp; </t>
  </si>
  <si>
    <t xml:space="preserve">  INFORMATICS</t>
  </si>
  <si>
    <t>Information Techology</t>
  </si>
  <si>
    <t>Computer Science</t>
  </si>
  <si>
    <t>Software &amp; Information Systems</t>
  </si>
  <si>
    <t>COLLEGE OF EDUCATION</t>
  </si>
  <si>
    <t xml:space="preserve">Education, general        </t>
  </si>
  <si>
    <t xml:space="preserve">    Curriculum &amp; Instruction  </t>
  </si>
  <si>
    <t xml:space="preserve">    Education  </t>
  </si>
  <si>
    <t>Counseling</t>
  </si>
  <si>
    <t xml:space="preserve">Educational Leadership  </t>
  </si>
  <si>
    <t xml:space="preserve">    Curriculum &amp; Supervision</t>
  </si>
  <si>
    <t xml:space="preserve">    Instructional Systems Technology</t>
  </si>
  <si>
    <t xml:space="preserve">    Educational Administration</t>
  </si>
  <si>
    <t xml:space="preserve">Middle, Sec &amp; K-12 Education    </t>
  </si>
  <si>
    <t xml:space="preserve">    Middle Grades</t>
  </si>
  <si>
    <t xml:space="preserve">    Middle, Secondary &amp; K-12 Educ</t>
  </si>
  <si>
    <t xml:space="preserve">    Secondary Education</t>
  </si>
  <si>
    <t xml:space="preserve">    Teaching English as a 2nd Language</t>
  </si>
  <si>
    <t xml:space="preserve">Reading &amp; Elementary Education  </t>
  </si>
  <si>
    <t xml:space="preserve">    Elementary Education</t>
  </si>
  <si>
    <t xml:space="preserve">    Reading, Language &amp; Literacy</t>
  </si>
  <si>
    <t>Special Educ &amp; Child Development</t>
  </si>
  <si>
    <t xml:space="preserve">    Child &amp; Family Development</t>
  </si>
  <si>
    <t xml:space="preserve">    Special Education</t>
  </si>
  <si>
    <t>COLLEGE OF ENGINEERING</t>
  </si>
  <si>
    <t>Engineering, general</t>
  </si>
  <si>
    <t>Engineering Management</t>
  </si>
  <si>
    <t>Civil Engineering</t>
  </si>
  <si>
    <t xml:space="preserve">    Civil Engineering</t>
  </si>
  <si>
    <t>Electrical &amp; Computer Engineering</t>
  </si>
  <si>
    <t>Engineering Technology</t>
  </si>
  <si>
    <t xml:space="preserve">    Civil Engineering Technology</t>
  </si>
  <si>
    <t xml:space="preserve">    Construction Management</t>
  </si>
  <si>
    <t xml:space="preserve">    Electrical Engineering Technology</t>
  </si>
  <si>
    <t xml:space="preserve">    Fire Safety Egr Technology</t>
  </si>
  <si>
    <t xml:space="preserve">    Industrial Engineering Technology</t>
  </si>
  <si>
    <t xml:space="preserve">    Mechanical Engineering Technology</t>
  </si>
  <si>
    <t xml:space="preserve">    Engineering Tech - Undesignated</t>
  </si>
  <si>
    <t>Mechanical Egr &amp; Egr Science</t>
  </si>
  <si>
    <t>COLLEGE OF HEALTH &amp;</t>
  </si>
  <si>
    <t>HUMAN SERVICES</t>
  </si>
  <si>
    <t>Health Services Research</t>
  </si>
  <si>
    <t>Health Behavior &amp; Administration</t>
  </si>
  <si>
    <t xml:space="preserve">    Health Administration</t>
  </si>
  <si>
    <t xml:space="preserve">    Health Behavior &amp; Administration</t>
  </si>
  <si>
    <t>Kinesiology</t>
  </si>
  <si>
    <t xml:space="preserve">    Athletic Training</t>
  </si>
  <si>
    <t xml:space="preserve">    Exercise Science</t>
  </si>
  <si>
    <t xml:space="preserve">    Kinesiology</t>
  </si>
  <si>
    <t>Social Work</t>
  </si>
  <si>
    <t xml:space="preserve">    Social Work</t>
  </si>
  <si>
    <t>School of Nursing</t>
  </si>
  <si>
    <t>Nursing</t>
  </si>
  <si>
    <t>Nursing-Anesthesia</t>
  </si>
  <si>
    <t>Nursing-Pathways</t>
  </si>
  <si>
    <t>Nurse Practitioner</t>
  </si>
  <si>
    <t>GRAND TOTAL</t>
  </si>
  <si>
    <t>Source:  Institutional Research Office files.</t>
  </si>
  <si>
    <t>SPRING, 2008  -  Table III-9</t>
  </si>
  <si>
    <t>Anthropology</t>
  </si>
  <si>
    <t>Interdisciplinary</t>
  </si>
  <si>
    <t xml:space="preserve">    Art </t>
  </si>
  <si>
    <t xml:space="preserve">    Art-Education</t>
  </si>
  <si>
    <t xml:space="preserve">    Art-Administration</t>
  </si>
  <si>
    <t xml:space="preserve">    Art-Academic &amp; Departmental Art</t>
  </si>
  <si>
    <t xml:space="preserve">    Art-Basic Foundation Studies</t>
  </si>
  <si>
    <t xml:space="preserve">    Art-Ceramics</t>
  </si>
  <si>
    <t xml:space="preserve">    Art-Drawing</t>
  </si>
  <si>
    <t xml:space="preserve">    Art-Fibers</t>
  </si>
  <si>
    <t xml:space="preserve">    Art-Graphic Design</t>
  </si>
  <si>
    <t xml:space="preserve">    Art-Illustration</t>
  </si>
  <si>
    <t xml:space="preserve">    Art-History</t>
  </si>
  <si>
    <t xml:space="preserve">    Art-Multi-Media</t>
  </si>
  <si>
    <t xml:space="preserve">    Art-Painting</t>
  </si>
  <si>
    <t xml:space="preserve">    Art-Printmaking</t>
  </si>
  <si>
    <t xml:space="preserve">    Art-Sculpture</t>
  </si>
  <si>
    <t xml:space="preserve">    Art-Time Arts/Photography</t>
  </si>
  <si>
    <t>Film Studies</t>
  </si>
  <si>
    <t>Urban Studies</t>
  </si>
  <si>
    <t xml:space="preserve">    Chemistry</t>
  </si>
  <si>
    <t xml:space="preserve">    Nanoscale Science</t>
  </si>
  <si>
    <t xml:space="preserve">    Criminal Justice</t>
  </si>
  <si>
    <t xml:space="preserve">    Language &amp; Cultural Studies</t>
  </si>
  <si>
    <t xml:space="preserve">    Translating</t>
  </si>
  <si>
    <t xml:space="preserve">    Latin American Studies</t>
  </si>
  <si>
    <t xml:space="preserve">    Music Performance</t>
  </si>
  <si>
    <t>Honors Program</t>
  </si>
  <si>
    <t>Finance</t>
  </si>
  <si>
    <t xml:space="preserve">    MBA-Business Administration</t>
  </si>
  <si>
    <t xml:space="preserve">    MBA-Sports Marketing</t>
  </si>
  <si>
    <t xml:space="preserve">    Counseling</t>
  </si>
  <si>
    <t xml:space="preserve">    Educational Research</t>
  </si>
  <si>
    <t xml:space="preserve">    Infrastructure &amp; Environment</t>
  </si>
  <si>
    <t xml:space="preserve">    Respiratory Therapy</t>
  </si>
  <si>
    <t>Bioinformatics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</si>
</sst>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8.28125" style="2" customWidth="1"/>
    <col min="2" max="2" width="10.421875" style="2" customWidth="1"/>
    <col min="3" max="3" width="1.421875" style="2" customWidth="1"/>
    <col min="4" max="4" width="10.8515625" style="2" customWidth="1"/>
    <col min="5" max="5" width="1.421875" style="2" customWidth="1"/>
    <col min="6" max="6" width="10.7109375" style="2" customWidth="1"/>
    <col min="7" max="7" width="1.1484375" style="2" customWidth="1"/>
    <col min="8" max="8" width="10.421875" style="2" customWidth="1"/>
    <col min="9" max="9" width="1.28515625" style="2" customWidth="1"/>
    <col min="10" max="10" width="11.7109375" style="2" customWidth="1"/>
    <col min="11" max="11" width="1.28515625" style="2" customWidth="1"/>
    <col min="12" max="12" width="11.421875" style="2" customWidth="1"/>
    <col min="13" max="13" width="2.140625" style="2" customWidth="1"/>
    <col min="14" max="46" width="14.7109375" style="2" customWidth="1"/>
    <col min="47" max="47" width="18.8515625" style="2" customWidth="1"/>
    <col min="48" max="48" width="14.7109375" style="2" customWidth="1"/>
    <col min="49" max="49" width="18.8515625" style="2" customWidth="1"/>
    <col min="50" max="50" width="14.7109375" style="2" customWidth="1"/>
    <col min="51" max="51" width="17.57421875" style="2" customWidth="1"/>
    <col min="52" max="64" width="14.7109375" style="2" customWidth="1"/>
    <col min="65" max="65" width="17.57421875" style="2" customWidth="1"/>
    <col min="66" max="66" width="14.7109375" style="2" customWidth="1"/>
    <col min="67" max="67" width="16.28125" style="2" customWidth="1"/>
    <col min="68" max="68" width="14.7109375" style="2" customWidth="1"/>
    <col min="69" max="69" width="17.57421875" style="2" customWidth="1"/>
    <col min="70" max="82" width="14.7109375" style="2" customWidth="1"/>
    <col min="83" max="83" width="16.28125" style="2" customWidth="1"/>
    <col min="84" max="84" width="14.7109375" style="2" customWidth="1"/>
    <col min="85" max="85" width="13.7109375" style="2" customWidth="1"/>
    <col min="86" max="100" width="14.7109375" style="2" customWidth="1"/>
    <col min="101" max="101" width="16.28125" style="2" customWidth="1"/>
    <col min="102" max="102" width="14.7109375" style="2" customWidth="1"/>
    <col min="103" max="103" width="15.00390625" style="2" customWidth="1"/>
    <col min="104" max="104" width="14.7109375" style="2" customWidth="1"/>
    <col min="105" max="105" width="15.00390625" style="2" customWidth="1"/>
    <col min="106" max="106" width="14.7109375" style="2" customWidth="1"/>
    <col min="107" max="107" width="13.7109375" style="2" customWidth="1"/>
    <col min="108" max="108" width="14.7109375" style="2" customWidth="1"/>
    <col min="109" max="109" width="13.7109375" style="2" customWidth="1"/>
    <col min="110" max="110" width="14.7109375" style="2" customWidth="1"/>
    <col min="111" max="111" width="13.7109375" style="2" customWidth="1"/>
    <col min="112" max="112" width="14.7109375" style="2" customWidth="1"/>
    <col min="113" max="113" width="13.7109375" style="2" customWidth="1"/>
    <col min="114" max="114" width="14.7109375" style="2" customWidth="1"/>
    <col min="115" max="115" width="13.7109375" style="2" customWidth="1"/>
    <col min="116" max="116" width="14.7109375" style="2" customWidth="1"/>
    <col min="117" max="117" width="13.7109375" style="2" customWidth="1"/>
    <col min="118" max="128" width="14.7109375" style="2" customWidth="1"/>
    <col min="129" max="129" width="12.421875" style="2" customWidth="1"/>
    <col min="130" max="144" width="14.7109375" style="2" customWidth="1"/>
    <col min="145" max="145" width="13.7109375" style="2" customWidth="1"/>
    <col min="146" max="146" width="14.7109375" style="2" customWidth="1"/>
    <col min="147" max="147" width="12.421875" style="2" customWidth="1"/>
    <col min="148" max="148" width="14.7109375" style="2" customWidth="1"/>
    <col min="149" max="149" width="12.421875" style="2" customWidth="1"/>
    <col min="150" max="168" width="14.7109375" style="2" customWidth="1"/>
    <col min="169" max="169" width="12.421875" style="2" customWidth="1"/>
    <col min="170" max="172" width="14.7109375" style="2" customWidth="1"/>
    <col min="173" max="173" width="9.8515625" style="2" customWidth="1"/>
    <col min="174" max="204" width="14.7109375" style="2" customWidth="1"/>
    <col min="205" max="205" width="8.57421875" style="2" customWidth="1"/>
    <col min="206" max="226" width="14.7109375" style="2" customWidth="1"/>
    <col min="227" max="227" width="6.00390625" style="2" customWidth="1"/>
    <col min="228" max="228" width="14.7109375" style="2" customWidth="1"/>
    <col min="229" max="229" width="8.57421875" style="2" customWidth="1"/>
    <col min="230" max="230" width="14.7109375" style="2" customWidth="1"/>
    <col min="231" max="231" width="9.8515625" style="2" customWidth="1"/>
    <col min="232" max="232" width="14.7109375" style="2" customWidth="1"/>
    <col min="233" max="233" width="11.140625" style="2" customWidth="1"/>
    <col min="234" max="242" width="14.7109375" style="2" customWidth="1"/>
    <col min="243" max="243" width="8.57421875" style="2" customWidth="1"/>
    <col min="244" max="244" width="14.7109375" style="2" customWidth="1"/>
    <col min="245" max="245" width="11.140625" style="2" customWidth="1"/>
    <col min="246" max="16384" width="14.7109375" style="2" customWidth="1"/>
  </cols>
  <sheetData>
    <row r="1" spans="1:12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10" t="s">
        <v>160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3"/>
      <c r="B6" s="4" t="s">
        <v>2</v>
      </c>
      <c r="C6" s="3"/>
      <c r="D6" s="4" t="s">
        <v>3</v>
      </c>
      <c r="E6" s="3"/>
      <c r="F6" s="4">
        <v>3000</v>
      </c>
      <c r="G6" s="3"/>
      <c r="H6" s="4">
        <v>4000</v>
      </c>
      <c r="I6" s="3"/>
      <c r="J6" s="4" t="s">
        <v>4</v>
      </c>
      <c r="K6" s="3"/>
      <c r="L6" s="4" t="s">
        <v>5</v>
      </c>
    </row>
    <row r="7" spans="1:12" ht="15">
      <c r="A7" s="3"/>
      <c r="B7" s="4" t="s">
        <v>6</v>
      </c>
      <c r="C7" s="3"/>
      <c r="D7" s="4" t="s">
        <v>7</v>
      </c>
      <c r="E7" s="3"/>
      <c r="F7" s="4" t="s">
        <v>8</v>
      </c>
      <c r="G7" s="3"/>
      <c r="H7" s="4" t="s">
        <v>9</v>
      </c>
      <c r="I7" s="3"/>
      <c r="J7" s="4" t="s">
        <v>10</v>
      </c>
      <c r="K7" s="3"/>
      <c r="L7" s="4" t="s">
        <v>11</v>
      </c>
    </row>
    <row r="9" spans="1:12" s="3" customFormat="1" ht="15">
      <c r="A9" s="3" t="s">
        <v>12</v>
      </c>
      <c r="B9" s="5">
        <f>+B11+B10</f>
        <v>490</v>
      </c>
      <c r="C9" s="5"/>
      <c r="D9" s="5">
        <f>+D11+D10</f>
        <v>240</v>
      </c>
      <c r="E9" s="5"/>
      <c r="F9" s="5">
        <f>+F11+F10</f>
        <v>215</v>
      </c>
      <c r="G9" s="5"/>
      <c r="H9" s="5">
        <f>+H11+H10</f>
        <v>1510</v>
      </c>
      <c r="I9" s="5"/>
      <c r="J9" s="5">
        <f>+J11+J10</f>
        <v>822</v>
      </c>
      <c r="K9" s="5"/>
      <c r="L9" s="5">
        <f>+L11+L10</f>
        <v>0</v>
      </c>
    </row>
    <row r="10" spans="2:12" s="3" customFormat="1" ht="9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4.25">
      <c r="A11" s="2" t="s">
        <v>13</v>
      </c>
      <c r="B11" s="6">
        <v>490</v>
      </c>
      <c r="C11" s="6"/>
      <c r="D11" s="6">
        <v>240</v>
      </c>
      <c r="E11" s="6"/>
      <c r="F11" s="6">
        <v>215</v>
      </c>
      <c r="G11" s="6"/>
      <c r="H11" s="6">
        <v>1510</v>
      </c>
      <c r="I11" s="6"/>
      <c r="J11" s="6">
        <v>822</v>
      </c>
      <c r="K11" s="6"/>
      <c r="L11" s="6">
        <v>0</v>
      </c>
    </row>
    <row r="12" spans="2:12" ht="14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4.25">
      <c r="B13" s="6"/>
      <c r="C13" s="6"/>
      <c r="D13" s="6"/>
      <c r="E13" s="6"/>
      <c r="F13" s="6"/>
      <c r="G13" s="6"/>
      <c r="H13" s="6"/>
      <c r="J13" s="6"/>
      <c r="K13" s="6"/>
      <c r="L13" s="6"/>
    </row>
    <row r="14" spans="1:15" s="3" customFormat="1" ht="15">
      <c r="A14" s="3" t="s">
        <v>14</v>
      </c>
      <c r="B14" s="5">
        <f>+B16+B17+B18+B21+B24+B42+B45+B48+B52+B55+B59+B62+B68+B71+B82+B96+B101+B102+B106+B109+B113+B117+B121+B124+B127</f>
        <v>67656</v>
      </c>
      <c r="C14" s="5"/>
      <c r="D14" s="5">
        <f>+D16+D17+D18+D21+D24+D42+D45+D48+D52+D55+D59+D62+D68+D71+D82+D96+D101+D102+D106+D109+D113+D117+D121+D124+D127</f>
        <v>41051</v>
      </c>
      <c r="E14" s="5"/>
      <c r="F14" s="5">
        <f>+F16+F17+F18+F21+F24+F42+F45+F48+F52+F55+F59+F62+F68+F71+F82+F96+F101+F102+F106+F109+F113+F117+F121+F124+F127</f>
        <v>28085</v>
      </c>
      <c r="G14" s="5"/>
      <c r="H14" s="5">
        <f>+H16+H17+H18+H21+H24+H42+H45+H48+H52+H55+H59+H62+H68+H71+H82+H96+H101+H102+H106+H109+H113+H117+H121+H124+H127</f>
        <v>8494</v>
      </c>
      <c r="I14" s="5"/>
      <c r="J14" s="5">
        <f>+J16+J17+J18+J21+J24+J42+J45+J48+J52+J55+J59+J62+J68+J71+J82+J96+J101+J102+J106+J109+J113+J117+J121+J124+J127</f>
        <v>4459</v>
      </c>
      <c r="K14" s="5"/>
      <c r="L14" s="5">
        <f>+L16+L17+L18+L21+L24+L42+L45+L48+L52+L55+L59+L62+L68+L71+L82+L96+L101+L102+L106+L109+L113+L117+L121+L124+L127</f>
        <v>1443</v>
      </c>
      <c r="N14" s="5"/>
      <c r="O14" s="5" t="s">
        <v>15</v>
      </c>
    </row>
    <row r="15" spans="6:12" ht="9" customHeight="1">
      <c r="F15" s="6"/>
      <c r="H15" s="6"/>
      <c r="J15" s="6"/>
      <c r="L15" s="6" t="s">
        <v>16</v>
      </c>
    </row>
    <row r="16" spans="1:12" ht="15.75" customHeight="1">
      <c r="A16" s="2" t="s">
        <v>19</v>
      </c>
      <c r="B16" s="6">
        <v>125</v>
      </c>
      <c r="C16" s="6"/>
      <c r="D16" s="6">
        <v>48</v>
      </c>
      <c r="E16" s="6"/>
      <c r="F16" s="6">
        <v>206</v>
      </c>
      <c r="G16" s="6"/>
      <c r="H16" s="6">
        <v>0</v>
      </c>
      <c r="I16" s="6"/>
      <c r="J16" s="6">
        <v>0</v>
      </c>
      <c r="K16" s="6"/>
      <c r="L16" s="6">
        <v>0</v>
      </c>
    </row>
    <row r="17" spans="1:12" ht="15.75" customHeight="1">
      <c r="A17" s="2" t="s">
        <v>17</v>
      </c>
      <c r="B17" s="6">
        <v>34</v>
      </c>
      <c r="C17" s="6"/>
      <c r="D17" s="6">
        <v>19</v>
      </c>
      <c r="E17" s="6"/>
      <c r="F17" s="6">
        <v>45</v>
      </c>
      <c r="G17" s="6"/>
      <c r="H17" s="6">
        <v>0</v>
      </c>
      <c r="I17" s="6"/>
      <c r="J17" s="6">
        <v>0</v>
      </c>
      <c r="K17" s="6"/>
      <c r="L17" s="6">
        <v>0</v>
      </c>
    </row>
    <row r="18" spans="1:12" s="7" customFormat="1" ht="14.25">
      <c r="A18" s="7" t="s">
        <v>27</v>
      </c>
      <c r="B18" s="8">
        <f>+B19+B20</f>
        <v>411</v>
      </c>
      <c r="C18" s="8"/>
      <c r="D18" s="8">
        <f>+D19+D20</f>
        <v>1170</v>
      </c>
      <c r="E18" s="8"/>
      <c r="F18" s="8">
        <f>+F19+F20</f>
        <v>171</v>
      </c>
      <c r="G18" s="8"/>
      <c r="H18" s="8">
        <f>+H19+H20</f>
        <v>57</v>
      </c>
      <c r="I18" s="8"/>
      <c r="J18" s="8">
        <f>+J19+J20</f>
        <v>0</v>
      </c>
      <c r="K18" s="8"/>
      <c r="L18" s="8">
        <f>+L19+L20</f>
        <v>0</v>
      </c>
    </row>
    <row r="19" spans="1:12" ht="14.25">
      <c r="A19" s="2" t="s">
        <v>28</v>
      </c>
      <c r="B19" s="6">
        <v>411</v>
      </c>
      <c r="C19" s="6"/>
      <c r="D19" s="6">
        <v>255</v>
      </c>
      <c r="E19" s="6"/>
      <c r="F19" s="6">
        <v>171</v>
      </c>
      <c r="G19" s="6"/>
      <c r="H19" s="6">
        <v>57</v>
      </c>
      <c r="I19" s="6"/>
      <c r="J19" s="6">
        <v>0</v>
      </c>
      <c r="K19" s="6"/>
      <c r="L19" s="6">
        <v>0</v>
      </c>
    </row>
    <row r="20" spans="1:12" ht="14.25">
      <c r="A20" s="2" t="s">
        <v>29</v>
      </c>
      <c r="B20" s="6">
        <v>0</v>
      </c>
      <c r="C20" s="6"/>
      <c r="D20" s="6">
        <v>915</v>
      </c>
      <c r="E20" s="6"/>
      <c r="F20" s="6">
        <v>0</v>
      </c>
      <c r="G20" s="6"/>
      <c r="H20" s="6">
        <v>0</v>
      </c>
      <c r="I20" s="6"/>
      <c r="J20" s="6">
        <v>0</v>
      </c>
      <c r="K20" s="6"/>
      <c r="L20" s="6">
        <v>0</v>
      </c>
    </row>
    <row r="21" spans="1:12" s="7" customFormat="1" ht="14.25">
      <c r="A21" s="7" t="s">
        <v>161</v>
      </c>
      <c r="B21" s="8">
        <f>+B22+B23</f>
        <v>1350</v>
      </c>
      <c r="C21" s="8"/>
      <c r="D21" s="8">
        <f>+D22+D23</f>
        <v>822</v>
      </c>
      <c r="E21" s="8"/>
      <c r="F21" s="8">
        <f>+F22+F23</f>
        <v>312</v>
      </c>
      <c r="G21" s="8"/>
      <c r="H21" s="8">
        <f>+H22+H23</f>
        <v>120</v>
      </c>
      <c r="I21" s="8"/>
      <c r="J21" s="8">
        <f>+J22+J23</f>
        <v>9</v>
      </c>
      <c r="K21" s="8"/>
      <c r="L21" s="8">
        <f>+L22+L23</f>
        <v>0</v>
      </c>
    </row>
    <row r="22" spans="1:12" ht="14.25">
      <c r="A22" s="2" t="s">
        <v>84</v>
      </c>
      <c r="B22" s="6">
        <v>1350</v>
      </c>
      <c r="C22" s="6"/>
      <c r="D22" s="6">
        <v>621</v>
      </c>
      <c r="E22" s="6"/>
      <c r="F22" s="6">
        <v>312</v>
      </c>
      <c r="G22" s="6"/>
      <c r="H22" s="6">
        <v>120</v>
      </c>
      <c r="I22" s="6"/>
      <c r="J22" s="6">
        <v>9</v>
      </c>
      <c r="K22" s="6"/>
      <c r="L22" s="6">
        <v>0</v>
      </c>
    </row>
    <row r="23" spans="1:12" ht="14.25">
      <c r="A23" s="2" t="s">
        <v>29</v>
      </c>
      <c r="B23" s="6">
        <v>0</v>
      </c>
      <c r="C23" s="6"/>
      <c r="D23" s="6">
        <v>201</v>
      </c>
      <c r="E23" s="6"/>
      <c r="F23" s="6">
        <v>0</v>
      </c>
      <c r="G23" s="6"/>
      <c r="H23" s="6">
        <v>0</v>
      </c>
      <c r="I23" s="6"/>
      <c r="J23" s="6">
        <v>0</v>
      </c>
      <c r="K23" s="6"/>
      <c r="L23" s="6">
        <v>0</v>
      </c>
    </row>
    <row r="24" spans="1:12" s="7" customFormat="1" ht="14.25">
      <c r="A24" s="7" t="s">
        <v>30</v>
      </c>
      <c r="B24" s="8">
        <f>+B25+B27+B26+B31+B32+B34+B29+B28+B33+B35+B36+B37+B38+B39+B40+B41+B30</f>
        <v>2667</v>
      </c>
      <c r="C24" s="8"/>
      <c r="D24" s="8">
        <f>+D25+D27+D26+D31+D32+D34+D29+D28+D33+D35+D36+D37+D38+D39+D40+D41+D30</f>
        <v>1629</v>
      </c>
      <c r="E24" s="8"/>
      <c r="F24" s="8">
        <f>+F25+F27+F26+F31+F32+F34+F29+F28+F33+F35+F36+F37+F38+F39+F40+F41+F30</f>
        <v>914</v>
      </c>
      <c r="G24" s="8"/>
      <c r="H24" s="8">
        <f>+H25+H27+H26+H31+H32+H34+H29+H28+H33+H35+H36+H37+H38+H39+H40+H41+H30</f>
        <v>453</v>
      </c>
      <c r="I24" s="8"/>
      <c r="J24" s="8">
        <f>+J25+J27+J26+J31+J32+J34+J29+J28+J33+J35+J36+J37+J38+J39+J40+J41+J30</f>
        <v>38</v>
      </c>
      <c r="K24" s="8"/>
      <c r="L24" s="8">
        <f>+L25+L27+L26+L31+L32+L34+L29+L28+L33+L35+L36+L37+L38+L39+L40+L41+L30</f>
        <v>0</v>
      </c>
    </row>
    <row r="25" spans="1:12" ht="14.25">
      <c r="A25" s="2" t="s">
        <v>163</v>
      </c>
      <c r="B25" s="6">
        <v>867</v>
      </c>
      <c r="C25" s="6"/>
      <c r="D25" s="6">
        <v>0</v>
      </c>
      <c r="E25" s="6"/>
      <c r="F25" s="6">
        <v>0</v>
      </c>
      <c r="G25" s="6"/>
      <c r="H25" s="6">
        <v>0</v>
      </c>
      <c r="I25" s="6"/>
      <c r="J25" s="6">
        <v>0</v>
      </c>
      <c r="K25" s="6"/>
      <c r="L25" s="6">
        <v>0</v>
      </c>
    </row>
    <row r="26" spans="1:12" ht="14.25">
      <c r="A26" s="2" t="s">
        <v>165</v>
      </c>
      <c r="B26" s="6">
        <v>0</v>
      </c>
      <c r="C26" s="6"/>
      <c r="D26" s="6">
        <v>0</v>
      </c>
      <c r="E26" s="6"/>
      <c r="F26" s="6">
        <v>0</v>
      </c>
      <c r="G26" s="6"/>
      <c r="H26" s="6">
        <v>0</v>
      </c>
      <c r="I26" s="6"/>
      <c r="J26" s="6">
        <v>17</v>
      </c>
      <c r="K26" s="6"/>
      <c r="L26" s="6">
        <v>0</v>
      </c>
    </row>
    <row r="27" spans="1:12" ht="14.25">
      <c r="A27" s="2" t="s">
        <v>166</v>
      </c>
      <c r="B27" s="6">
        <v>0</v>
      </c>
      <c r="C27" s="6"/>
      <c r="D27" s="6">
        <v>12</v>
      </c>
      <c r="E27" s="6"/>
      <c r="F27" s="6">
        <v>68</v>
      </c>
      <c r="G27" s="6"/>
      <c r="H27" s="6">
        <v>192</v>
      </c>
      <c r="I27" s="6"/>
      <c r="J27" s="6">
        <v>0</v>
      </c>
      <c r="K27" s="6"/>
      <c r="L27" s="6">
        <v>0</v>
      </c>
    </row>
    <row r="28" spans="1:12" ht="14.25">
      <c r="A28" s="2" t="s">
        <v>167</v>
      </c>
      <c r="B28" s="6">
        <v>1188</v>
      </c>
      <c r="C28" s="6"/>
      <c r="D28" s="6">
        <v>0</v>
      </c>
      <c r="E28" s="6"/>
      <c r="F28" s="6">
        <v>0</v>
      </c>
      <c r="G28" s="6"/>
      <c r="H28" s="6">
        <v>0</v>
      </c>
      <c r="I28" s="6"/>
      <c r="J28" s="6">
        <v>0</v>
      </c>
      <c r="K28" s="6"/>
      <c r="L28" s="6">
        <v>0</v>
      </c>
    </row>
    <row r="29" spans="1:12" ht="14.25">
      <c r="A29" s="2" t="s">
        <v>168</v>
      </c>
      <c r="B29" s="6">
        <v>0</v>
      </c>
      <c r="C29" s="6"/>
      <c r="D29" s="6">
        <v>198</v>
      </c>
      <c r="E29" s="6"/>
      <c r="F29" s="6">
        <v>12</v>
      </c>
      <c r="G29" s="6"/>
      <c r="H29" s="6">
        <v>3</v>
      </c>
      <c r="I29" s="6"/>
      <c r="J29" s="6">
        <v>0</v>
      </c>
      <c r="K29" s="6"/>
      <c r="L29" s="6">
        <v>0</v>
      </c>
    </row>
    <row r="30" spans="1:12" ht="14.25">
      <c r="A30" s="2" t="s">
        <v>169</v>
      </c>
      <c r="B30" s="6">
        <v>0</v>
      </c>
      <c r="C30" s="6"/>
      <c r="D30" s="6">
        <v>69</v>
      </c>
      <c r="E30" s="6"/>
      <c r="F30" s="6">
        <v>48</v>
      </c>
      <c r="G30" s="6"/>
      <c r="H30" s="6">
        <v>0</v>
      </c>
      <c r="I30" s="6"/>
      <c r="J30" s="6">
        <v>0</v>
      </c>
      <c r="K30" s="6"/>
      <c r="L30" s="6">
        <v>0</v>
      </c>
    </row>
    <row r="31" spans="1:12" ht="14.25">
      <c r="A31" s="2" t="s">
        <v>164</v>
      </c>
      <c r="B31" s="6">
        <v>63</v>
      </c>
      <c r="C31" s="6"/>
      <c r="D31" s="6">
        <v>213</v>
      </c>
      <c r="E31" s="6"/>
      <c r="F31" s="6">
        <v>0</v>
      </c>
      <c r="G31" s="6"/>
      <c r="H31" s="6">
        <v>63</v>
      </c>
      <c r="I31" s="6"/>
      <c r="J31" s="6">
        <v>21</v>
      </c>
      <c r="K31" s="6"/>
      <c r="L31" s="6">
        <v>0</v>
      </c>
    </row>
    <row r="32" spans="1:12" ht="14.25">
      <c r="A32" s="2" t="s">
        <v>170</v>
      </c>
      <c r="B32" s="6">
        <v>0</v>
      </c>
      <c r="C32" s="6"/>
      <c r="D32" s="6">
        <v>87</v>
      </c>
      <c r="E32" s="6"/>
      <c r="F32" s="6">
        <v>21</v>
      </c>
      <c r="G32" s="6"/>
      <c r="H32" s="6">
        <v>3</v>
      </c>
      <c r="I32" s="6"/>
      <c r="J32" s="6">
        <v>0</v>
      </c>
      <c r="K32" s="6"/>
      <c r="L32" s="6">
        <v>0</v>
      </c>
    </row>
    <row r="33" spans="1:12" ht="14.25">
      <c r="A33" s="2" t="s">
        <v>171</v>
      </c>
      <c r="B33" s="6">
        <v>0</v>
      </c>
      <c r="C33" s="6"/>
      <c r="D33" s="6">
        <v>192</v>
      </c>
      <c r="E33" s="6"/>
      <c r="F33" s="6">
        <v>144</v>
      </c>
      <c r="G33" s="6"/>
      <c r="H33" s="6">
        <v>87</v>
      </c>
      <c r="I33" s="6"/>
      <c r="J33" s="6">
        <v>0</v>
      </c>
      <c r="K33" s="6"/>
      <c r="L33" s="6">
        <v>0</v>
      </c>
    </row>
    <row r="34" spans="1:12" ht="14.25">
      <c r="A34" s="2" t="s">
        <v>173</v>
      </c>
      <c r="B34" s="6">
        <v>549</v>
      </c>
      <c r="C34" s="6"/>
      <c r="D34" s="6">
        <v>216</v>
      </c>
      <c r="E34" s="6"/>
      <c r="F34" s="6">
        <v>312</v>
      </c>
      <c r="G34" s="6"/>
      <c r="H34" s="6">
        <v>15</v>
      </c>
      <c r="I34" s="6"/>
      <c r="J34" s="6">
        <v>0</v>
      </c>
      <c r="K34" s="6"/>
      <c r="L34" s="6">
        <v>0</v>
      </c>
    </row>
    <row r="35" spans="1:12" ht="14.25">
      <c r="A35" s="2" t="s">
        <v>172</v>
      </c>
      <c r="B35" s="6">
        <v>0</v>
      </c>
      <c r="C35" s="6"/>
      <c r="D35" s="6">
        <v>51</v>
      </c>
      <c r="E35" s="6"/>
      <c r="F35" s="6">
        <v>36</v>
      </c>
      <c r="G35" s="6"/>
      <c r="H35" s="6">
        <v>24</v>
      </c>
      <c r="I35" s="6"/>
      <c r="J35" s="6">
        <v>0</v>
      </c>
      <c r="K35" s="6"/>
      <c r="L35" s="6">
        <v>0</v>
      </c>
    </row>
    <row r="36" spans="1:12" ht="14.25">
      <c r="A36" s="2" t="s">
        <v>174</v>
      </c>
      <c r="B36" s="6">
        <v>0</v>
      </c>
      <c r="C36" s="6"/>
      <c r="D36" s="6">
        <v>129</v>
      </c>
      <c r="E36" s="6"/>
      <c r="F36" s="6">
        <v>96</v>
      </c>
      <c r="G36" s="6"/>
      <c r="H36" s="6">
        <v>0</v>
      </c>
      <c r="I36" s="6"/>
      <c r="J36" s="6">
        <v>0</v>
      </c>
      <c r="K36" s="6"/>
      <c r="L36" s="6">
        <v>0</v>
      </c>
    </row>
    <row r="37" spans="1:12" ht="14.25">
      <c r="A37" s="2" t="s">
        <v>175</v>
      </c>
      <c r="B37" s="6">
        <v>0</v>
      </c>
      <c r="C37" s="6"/>
      <c r="D37" s="6">
        <v>54</v>
      </c>
      <c r="E37" s="6"/>
      <c r="F37" s="6">
        <v>27</v>
      </c>
      <c r="G37" s="6"/>
      <c r="H37" s="6">
        <v>24</v>
      </c>
      <c r="I37" s="6"/>
      <c r="J37" s="6">
        <v>0</v>
      </c>
      <c r="K37" s="6"/>
      <c r="L37" s="6">
        <v>0</v>
      </c>
    </row>
    <row r="38" spans="1:12" ht="14.25">
      <c r="A38" s="2" t="s">
        <v>176</v>
      </c>
      <c r="B38" s="6">
        <v>0</v>
      </c>
      <c r="C38" s="6"/>
      <c r="D38" s="6">
        <v>84</v>
      </c>
      <c r="E38" s="6"/>
      <c r="F38" s="6">
        <v>27</v>
      </c>
      <c r="G38" s="6"/>
      <c r="H38" s="6">
        <v>6</v>
      </c>
      <c r="I38" s="6"/>
      <c r="J38" s="6">
        <v>0</v>
      </c>
      <c r="K38" s="6"/>
      <c r="L38" s="6">
        <v>0</v>
      </c>
    </row>
    <row r="39" spans="1:12" ht="14.25">
      <c r="A39" s="2" t="s">
        <v>177</v>
      </c>
      <c r="B39" s="6">
        <v>0</v>
      </c>
      <c r="C39" s="6"/>
      <c r="D39" s="6">
        <v>117</v>
      </c>
      <c r="E39" s="6"/>
      <c r="F39" s="6">
        <v>18</v>
      </c>
      <c r="G39" s="6"/>
      <c r="H39" s="6">
        <v>15</v>
      </c>
      <c r="I39" s="6"/>
      <c r="J39" s="6">
        <v>0</v>
      </c>
      <c r="K39" s="6"/>
      <c r="L39" s="6">
        <v>0</v>
      </c>
    </row>
    <row r="40" spans="1:12" ht="14.25">
      <c r="A40" s="2" t="s">
        <v>178</v>
      </c>
      <c r="B40" s="6">
        <v>0</v>
      </c>
      <c r="C40" s="6"/>
      <c r="D40" s="6">
        <v>93</v>
      </c>
      <c r="E40" s="6"/>
      <c r="F40" s="6">
        <v>105</v>
      </c>
      <c r="G40" s="6"/>
      <c r="H40" s="6">
        <v>21</v>
      </c>
      <c r="I40" s="6"/>
      <c r="J40" s="6">
        <v>0</v>
      </c>
      <c r="K40" s="6"/>
      <c r="L40" s="6">
        <v>0</v>
      </c>
    </row>
    <row r="41" spans="1:12" ht="14.25">
      <c r="A41" s="2" t="s">
        <v>29</v>
      </c>
      <c r="B41" s="6">
        <v>0</v>
      </c>
      <c r="C41" s="6"/>
      <c r="D41" s="6">
        <v>114</v>
      </c>
      <c r="E41" s="6"/>
      <c r="F41" s="6">
        <v>0</v>
      </c>
      <c r="G41" s="6"/>
      <c r="H41" s="6">
        <v>0</v>
      </c>
      <c r="I41" s="6"/>
      <c r="J41" s="6">
        <v>0</v>
      </c>
      <c r="K41" s="6"/>
      <c r="L41" s="6">
        <v>0</v>
      </c>
    </row>
    <row r="42" spans="1:12" s="7" customFormat="1" ht="14.25">
      <c r="A42" s="7" t="s">
        <v>31</v>
      </c>
      <c r="B42" s="8">
        <f>+B43+B44</f>
        <v>3585</v>
      </c>
      <c r="C42" s="8"/>
      <c r="D42" s="8">
        <f>+D43+D44</f>
        <v>1171</v>
      </c>
      <c r="E42" s="8"/>
      <c r="F42" s="8">
        <f>+F43+F44</f>
        <v>1524</v>
      </c>
      <c r="G42" s="8"/>
      <c r="H42" s="8">
        <f>+H43+H44</f>
        <v>1087</v>
      </c>
      <c r="I42" s="8"/>
      <c r="J42" s="8">
        <f>+J43+J44</f>
        <v>231</v>
      </c>
      <c r="K42" s="8"/>
      <c r="L42" s="8">
        <f>+L43+L44</f>
        <v>211</v>
      </c>
    </row>
    <row r="43" spans="1:12" ht="14.25">
      <c r="A43" s="2" t="s">
        <v>32</v>
      </c>
      <c r="B43" s="6">
        <v>3585</v>
      </c>
      <c r="C43" s="6"/>
      <c r="D43" s="6">
        <v>718</v>
      </c>
      <c r="E43" s="6"/>
      <c r="F43" s="6">
        <v>1524</v>
      </c>
      <c r="G43" s="6"/>
      <c r="H43" s="6">
        <v>1087</v>
      </c>
      <c r="I43" s="6"/>
      <c r="J43" s="6">
        <v>231</v>
      </c>
      <c r="K43" s="6"/>
      <c r="L43" s="6">
        <v>211</v>
      </c>
    </row>
    <row r="44" spans="1:12" ht="14.25">
      <c r="A44" s="2" t="s">
        <v>29</v>
      </c>
      <c r="B44" s="6">
        <v>0</v>
      </c>
      <c r="C44" s="6"/>
      <c r="D44" s="6">
        <v>453</v>
      </c>
      <c r="E44" s="6"/>
      <c r="F44" s="6">
        <v>0</v>
      </c>
      <c r="G44" s="6"/>
      <c r="H44" s="6">
        <v>0</v>
      </c>
      <c r="I44" s="6"/>
      <c r="J44" s="6">
        <v>0</v>
      </c>
      <c r="K44" s="6"/>
      <c r="L44" s="6">
        <v>0</v>
      </c>
    </row>
    <row r="45" spans="1:12" s="7" customFormat="1" ht="14.25">
      <c r="A45" s="7" t="s">
        <v>33</v>
      </c>
      <c r="B45" s="8">
        <f>+B46+B47</f>
        <v>3978</v>
      </c>
      <c r="C45" s="8"/>
      <c r="D45" s="8">
        <f>+D46+D47</f>
        <v>1185</v>
      </c>
      <c r="E45" s="8"/>
      <c r="F45" s="8">
        <f>+F46+F47</f>
        <v>84</v>
      </c>
      <c r="G45" s="8"/>
      <c r="H45" s="8">
        <f>+H46+H47</f>
        <v>296</v>
      </c>
      <c r="I45" s="8"/>
      <c r="J45" s="8">
        <f>+J46+J47</f>
        <v>158</v>
      </c>
      <c r="K45" s="8"/>
      <c r="L45" s="8">
        <f>+L46+L47</f>
        <v>111</v>
      </c>
    </row>
    <row r="46" spans="1:12" ht="14.25">
      <c r="A46" s="2" t="s">
        <v>181</v>
      </c>
      <c r="B46" s="6">
        <v>3978</v>
      </c>
      <c r="C46" s="6"/>
      <c r="D46" s="6">
        <v>1185</v>
      </c>
      <c r="E46" s="6"/>
      <c r="F46" s="6">
        <v>84</v>
      </c>
      <c r="G46" s="6"/>
      <c r="H46" s="6">
        <v>296</v>
      </c>
      <c r="I46" s="6"/>
      <c r="J46" s="6">
        <v>158</v>
      </c>
      <c r="K46" s="6"/>
      <c r="L46" s="6">
        <v>0</v>
      </c>
    </row>
    <row r="47" spans="1:12" ht="14.25">
      <c r="A47" s="2" t="s">
        <v>182</v>
      </c>
      <c r="B47" s="6">
        <v>0</v>
      </c>
      <c r="C47" s="6"/>
      <c r="D47" s="6">
        <v>0</v>
      </c>
      <c r="E47" s="6"/>
      <c r="F47" s="6">
        <v>0</v>
      </c>
      <c r="G47" s="6"/>
      <c r="H47" s="6">
        <v>0</v>
      </c>
      <c r="I47" s="6"/>
      <c r="J47" s="6">
        <v>0</v>
      </c>
      <c r="K47" s="6"/>
      <c r="L47" s="6">
        <v>111</v>
      </c>
    </row>
    <row r="48" spans="1:12" s="7" customFormat="1" ht="14.25">
      <c r="A48" s="7" t="s">
        <v>34</v>
      </c>
      <c r="B48" s="8">
        <f>+SUM(B49:B51)</f>
        <v>912</v>
      </c>
      <c r="C48" s="8"/>
      <c r="D48" s="8">
        <f>+SUM(D49:D51)</f>
        <v>1806</v>
      </c>
      <c r="E48" s="8"/>
      <c r="F48" s="8">
        <f>+SUM(F49:F51)</f>
        <v>2272</v>
      </c>
      <c r="G48" s="8"/>
      <c r="H48" s="8">
        <f>+SUM(H49:H51)</f>
        <v>783</v>
      </c>
      <c r="I48" s="8"/>
      <c r="J48" s="8">
        <f>+SUM(J49:J51)</f>
        <v>162</v>
      </c>
      <c r="K48" s="8"/>
      <c r="L48" s="8">
        <f>+SUM(L49:L51)</f>
        <v>0</v>
      </c>
    </row>
    <row r="49" spans="1:46" ht="14.25">
      <c r="A49" s="2" t="s">
        <v>35</v>
      </c>
      <c r="B49" s="6">
        <v>912</v>
      </c>
      <c r="C49" s="6"/>
      <c r="D49" s="6">
        <v>1377</v>
      </c>
      <c r="E49" s="6"/>
      <c r="F49" s="6">
        <v>1805</v>
      </c>
      <c r="G49" s="6"/>
      <c r="H49" s="6">
        <v>783</v>
      </c>
      <c r="I49" s="6"/>
      <c r="J49" s="6">
        <v>162</v>
      </c>
      <c r="K49" s="6"/>
      <c r="L49" s="6"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4.25">
      <c r="A50" s="2" t="s">
        <v>36</v>
      </c>
      <c r="B50" s="6">
        <v>0</v>
      </c>
      <c r="C50" s="6"/>
      <c r="D50" s="6">
        <v>324</v>
      </c>
      <c r="E50" s="6"/>
      <c r="F50" s="6">
        <v>467</v>
      </c>
      <c r="G50" s="6"/>
      <c r="H50" s="6">
        <v>0</v>
      </c>
      <c r="I50" s="6"/>
      <c r="J50" s="6">
        <v>0</v>
      </c>
      <c r="K50" s="6"/>
      <c r="L50" s="6">
        <v>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12" ht="14.25">
      <c r="A51" s="2" t="s">
        <v>29</v>
      </c>
      <c r="B51" s="6">
        <v>0</v>
      </c>
      <c r="C51" s="6"/>
      <c r="D51" s="6">
        <v>105</v>
      </c>
      <c r="E51" s="6"/>
      <c r="F51" s="6">
        <v>0</v>
      </c>
      <c r="G51" s="6"/>
      <c r="H51" s="6">
        <v>0</v>
      </c>
      <c r="I51" s="6"/>
      <c r="J51" s="6">
        <v>0</v>
      </c>
      <c r="K51" s="6"/>
      <c r="L51" s="6">
        <v>0</v>
      </c>
    </row>
    <row r="52" spans="1:12" s="7" customFormat="1" ht="14.25">
      <c r="A52" s="7" t="s">
        <v>37</v>
      </c>
      <c r="B52" s="8">
        <f>+B53+B54</f>
        <v>894</v>
      </c>
      <c r="C52" s="8"/>
      <c r="D52" s="8">
        <f>+D53+D54</f>
        <v>1512</v>
      </c>
      <c r="E52" s="8"/>
      <c r="F52" s="8">
        <f>+F53+F54</f>
        <v>1928</v>
      </c>
      <c r="G52" s="8"/>
      <c r="H52" s="8">
        <f>+H53+H54</f>
        <v>261</v>
      </c>
      <c r="I52" s="8"/>
      <c r="J52" s="8">
        <f>+J53+J54</f>
        <v>160</v>
      </c>
      <c r="K52" s="8"/>
      <c r="L52" s="8">
        <f>+L53+L54</f>
        <v>0</v>
      </c>
    </row>
    <row r="53" spans="1:12" ht="14.25">
      <c r="A53" s="2" t="s">
        <v>183</v>
      </c>
      <c r="B53" s="6">
        <v>894</v>
      </c>
      <c r="C53" s="6"/>
      <c r="D53" s="6">
        <v>1347</v>
      </c>
      <c r="E53" s="6"/>
      <c r="F53" s="6">
        <v>1928</v>
      </c>
      <c r="G53" s="6"/>
      <c r="H53" s="6">
        <v>261</v>
      </c>
      <c r="I53" s="6"/>
      <c r="J53" s="6">
        <v>160</v>
      </c>
      <c r="K53" s="6"/>
      <c r="L53" s="6">
        <v>0</v>
      </c>
    </row>
    <row r="54" spans="1:12" ht="14.25">
      <c r="A54" s="2" t="s">
        <v>29</v>
      </c>
      <c r="B54" s="6">
        <v>0</v>
      </c>
      <c r="C54" s="6"/>
      <c r="D54" s="6">
        <v>165</v>
      </c>
      <c r="E54" s="6"/>
      <c r="F54" s="6">
        <v>0</v>
      </c>
      <c r="G54" s="6"/>
      <c r="H54" s="6">
        <v>0</v>
      </c>
      <c r="I54" s="6"/>
      <c r="J54" s="6">
        <v>0</v>
      </c>
      <c r="K54" s="6"/>
      <c r="L54" s="6">
        <v>0</v>
      </c>
    </row>
    <row r="55" spans="1:14" s="7" customFormat="1" ht="14.25">
      <c r="A55" s="7" t="s">
        <v>38</v>
      </c>
      <c r="B55" s="8">
        <f>+SUM(B56:B58)</f>
        <v>2284</v>
      </c>
      <c r="C55" s="8"/>
      <c r="D55" s="8">
        <f>+SUM(D56:D58)</f>
        <v>705</v>
      </c>
      <c r="E55" s="8"/>
      <c r="F55" s="8">
        <f>+SUM(F56:F58)</f>
        <v>274</v>
      </c>
      <c r="G55" s="8"/>
      <c r="H55" s="8">
        <f>+SUM(H56:H58)</f>
        <v>449</v>
      </c>
      <c r="I55" s="8"/>
      <c r="J55" s="8">
        <f>+SUM(J56:J58)</f>
        <v>3</v>
      </c>
      <c r="K55" s="8"/>
      <c r="L55" s="8">
        <f>+SUM(L56:L58)</f>
        <v>0</v>
      </c>
      <c r="N55" s="8"/>
    </row>
    <row r="56" spans="1:14" ht="14.25">
      <c r="A56" s="2" t="s">
        <v>39</v>
      </c>
      <c r="B56" s="6">
        <v>1132</v>
      </c>
      <c r="C56" s="6"/>
      <c r="D56" s="6">
        <v>219</v>
      </c>
      <c r="E56" s="6"/>
      <c r="F56" s="6">
        <v>115</v>
      </c>
      <c r="G56" s="6"/>
      <c r="H56" s="6">
        <v>183</v>
      </c>
      <c r="I56" s="6"/>
      <c r="J56" s="6">
        <v>3</v>
      </c>
      <c r="K56" s="6"/>
      <c r="L56" s="6">
        <v>0</v>
      </c>
      <c r="N56" s="6"/>
    </row>
    <row r="57" spans="1:14" ht="14.25">
      <c r="A57" s="2" t="s">
        <v>40</v>
      </c>
      <c r="B57" s="6">
        <v>60</v>
      </c>
      <c r="C57" s="6"/>
      <c r="D57" s="6">
        <v>279</v>
      </c>
      <c r="E57" s="6"/>
      <c r="F57" s="6">
        <v>48</v>
      </c>
      <c r="G57" s="6"/>
      <c r="H57" s="6">
        <v>54</v>
      </c>
      <c r="I57" s="6"/>
      <c r="J57" s="6">
        <v>0</v>
      </c>
      <c r="K57" s="6"/>
      <c r="L57" s="6">
        <v>0</v>
      </c>
      <c r="N57" s="6"/>
    </row>
    <row r="58" spans="1:12" ht="14.25">
      <c r="A58" s="2" t="s">
        <v>41</v>
      </c>
      <c r="B58" s="6">
        <v>1092</v>
      </c>
      <c r="C58" s="6"/>
      <c r="D58" s="6">
        <v>207</v>
      </c>
      <c r="E58" s="6"/>
      <c r="F58" s="6">
        <v>111</v>
      </c>
      <c r="G58" s="6"/>
      <c r="H58" s="6">
        <v>212</v>
      </c>
      <c r="I58" s="6"/>
      <c r="J58" s="6">
        <v>0</v>
      </c>
      <c r="K58" s="6"/>
      <c r="L58" s="6">
        <v>0</v>
      </c>
    </row>
    <row r="59" spans="1:14" s="7" customFormat="1" ht="14.25">
      <c r="A59" s="7" t="s">
        <v>42</v>
      </c>
      <c r="B59" s="8">
        <f>+B60+B61</f>
        <v>8169</v>
      </c>
      <c r="C59" s="8"/>
      <c r="D59" s="8">
        <f>+D60+D61</f>
        <v>2474</v>
      </c>
      <c r="E59" s="8"/>
      <c r="F59" s="8">
        <f>+F60+F61</f>
        <v>1846</v>
      </c>
      <c r="G59" s="8"/>
      <c r="H59" s="8">
        <f>+H60+H61</f>
        <v>897</v>
      </c>
      <c r="I59" s="8"/>
      <c r="J59" s="8">
        <f>+J60+J61</f>
        <v>816</v>
      </c>
      <c r="K59" s="8"/>
      <c r="L59" s="8">
        <f>+L60+L61</f>
        <v>0</v>
      </c>
      <c r="N59" s="8"/>
    </row>
    <row r="60" spans="1:12" ht="14.25">
      <c r="A60" s="2" t="s">
        <v>43</v>
      </c>
      <c r="B60" s="6">
        <v>8067</v>
      </c>
      <c r="C60" s="6"/>
      <c r="D60" s="6">
        <v>1535</v>
      </c>
      <c r="E60" s="6"/>
      <c r="F60" s="6">
        <v>1846</v>
      </c>
      <c r="G60" s="6"/>
      <c r="H60" s="6">
        <v>897</v>
      </c>
      <c r="I60" s="6"/>
      <c r="J60" s="6">
        <v>816</v>
      </c>
      <c r="K60" s="6"/>
      <c r="L60" s="6">
        <v>0</v>
      </c>
    </row>
    <row r="61" spans="1:12" ht="14.25">
      <c r="A61" s="2" t="s">
        <v>29</v>
      </c>
      <c r="B61" s="6">
        <v>102</v>
      </c>
      <c r="C61" s="6"/>
      <c r="D61" s="6">
        <v>939</v>
      </c>
      <c r="E61" s="6"/>
      <c r="F61" s="6">
        <v>0</v>
      </c>
      <c r="G61" s="6"/>
      <c r="H61" s="6">
        <v>0</v>
      </c>
      <c r="I61" s="6"/>
      <c r="J61" s="6">
        <v>0</v>
      </c>
      <c r="K61" s="6"/>
      <c r="L61" s="6">
        <v>0</v>
      </c>
    </row>
    <row r="62" spans="1:12" s="7" customFormat="1" ht="14.25">
      <c r="A62" s="7" t="s">
        <v>44</v>
      </c>
      <c r="B62" s="8">
        <f>+B63+B64+B65+B67+B66</f>
        <v>5168</v>
      </c>
      <c r="C62" s="8"/>
      <c r="D62" s="8">
        <f>+D63+D64+D65+D67+D66</f>
        <v>2737</v>
      </c>
      <c r="E62" s="8"/>
      <c r="F62" s="8">
        <f>+F63+F64+F65+F67+F66</f>
        <v>1412</v>
      </c>
      <c r="G62" s="8"/>
      <c r="H62" s="8">
        <f>+H63+H64+H65+H67+H66</f>
        <v>435</v>
      </c>
      <c r="I62" s="8"/>
      <c r="J62" s="8">
        <f>+J63+J64+J65+J67+J66</f>
        <v>365</v>
      </c>
      <c r="K62" s="8"/>
      <c r="L62" s="8">
        <f>+L63+L64+L65+L67+L66</f>
        <v>125</v>
      </c>
    </row>
    <row r="63" spans="1:12" ht="14.25">
      <c r="A63" s="2" t="s">
        <v>45</v>
      </c>
      <c r="B63" s="6">
        <v>2689</v>
      </c>
      <c r="C63" s="6"/>
      <c r="D63" s="6">
        <v>34</v>
      </c>
      <c r="E63" s="6"/>
      <c r="F63" s="6">
        <v>0</v>
      </c>
      <c r="G63" s="6"/>
      <c r="H63" s="6">
        <v>91</v>
      </c>
      <c r="I63" s="6"/>
      <c r="J63" s="6">
        <v>122</v>
      </c>
      <c r="K63" s="6"/>
      <c r="L63" s="6">
        <v>0</v>
      </c>
    </row>
    <row r="64" spans="1:12" ht="14.25">
      <c r="A64" s="2" t="s">
        <v>46</v>
      </c>
      <c r="B64" s="6">
        <v>150</v>
      </c>
      <c r="C64" s="6"/>
      <c r="D64" s="6">
        <v>417</v>
      </c>
      <c r="E64" s="6"/>
      <c r="F64" s="6">
        <v>930</v>
      </c>
      <c r="G64" s="6"/>
      <c r="H64" s="6">
        <v>196</v>
      </c>
      <c r="I64" s="6"/>
      <c r="J64" s="6">
        <v>241</v>
      </c>
      <c r="K64" s="6"/>
      <c r="L64" s="6">
        <v>125</v>
      </c>
    </row>
    <row r="65" spans="1:12" ht="14.25">
      <c r="A65" s="2" t="s">
        <v>47</v>
      </c>
      <c r="B65" s="6">
        <v>2329</v>
      </c>
      <c r="C65" s="6"/>
      <c r="D65" s="6">
        <v>0</v>
      </c>
      <c r="E65" s="6"/>
      <c r="F65" s="6">
        <v>232</v>
      </c>
      <c r="G65" s="6"/>
      <c r="H65" s="6">
        <v>116</v>
      </c>
      <c r="I65" s="6"/>
      <c r="J65" s="6">
        <v>2</v>
      </c>
      <c r="K65" s="6"/>
      <c r="L65" s="6">
        <v>0</v>
      </c>
    </row>
    <row r="66" spans="1:12" ht="14.25">
      <c r="A66" s="2" t="s">
        <v>48</v>
      </c>
      <c r="B66" s="6">
        <v>0</v>
      </c>
      <c r="C66" s="6"/>
      <c r="D66" s="6">
        <v>0</v>
      </c>
      <c r="E66" s="6"/>
      <c r="F66" s="6">
        <v>250</v>
      </c>
      <c r="G66" s="6"/>
      <c r="H66" s="6">
        <v>32</v>
      </c>
      <c r="I66" s="6"/>
      <c r="J66" s="6">
        <v>0</v>
      </c>
      <c r="K66" s="6"/>
      <c r="L66" s="6">
        <v>0</v>
      </c>
    </row>
    <row r="67" spans="1:12" ht="14.25">
      <c r="A67" s="2" t="s">
        <v>29</v>
      </c>
      <c r="B67" s="6">
        <v>0</v>
      </c>
      <c r="C67" s="6"/>
      <c r="D67" s="6">
        <v>2286</v>
      </c>
      <c r="E67" s="6"/>
      <c r="F67" s="6">
        <v>0</v>
      </c>
      <c r="G67" s="6"/>
      <c r="H67" s="6">
        <v>0</v>
      </c>
      <c r="I67" s="6"/>
      <c r="J67" s="6">
        <v>0</v>
      </c>
      <c r="K67" s="6"/>
      <c r="L67" s="6">
        <v>0</v>
      </c>
    </row>
    <row r="68" spans="1:12" s="7" customFormat="1" ht="14.25">
      <c r="A68" s="7" t="s">
        <v>49</v>
      </c>
      <c r="B68" s="8">
        <f>+B69+B70</f>
        <v>1170</v>
      </c>
      <c r="C68" s="8"/>
      <c r="D68" s="8">
        <f>+D69+D70</f>
        <v>4794</v>
      </c>
      <c r="E68" s="8"/>
      <c r="F68" s="8">
        <f>+F69+F70</f>
        <v>1116</v>
      </c>
      <c r="G68" s="8"/>
      <c r="H68" s="8">
        <f>+H69+H70</f>
        <v>204</v>
      </c>
      <c r="I68" s="8"/>
      <c r="J68" s="8">
        <f>+J69+J70</f>
        <v>288</v>
      </c>
      <c r="K68" s="8"/>
      <c r="L68" s="8">
        <f>+L69+L70</f>
        <v>0</v>
      </c>
    </row>
    <row r="69" spans="1:14" ht="14.25">
      <c r="A69" s="2" t="s">
        <v>50</v>
      </c>
      <c r="B69" s="6">
        <v>1170</v>
      </c>
      <c r="C69" s="6"/>
      <c r="D69" s="6">
        <v>1698</v>
      </c>
      <c r="E69" s="6"/>
      <c r="F69" s="6">
        <v>1116</v>
      </c>
      <c r="G69" s="6"/>
      <c r="H69" s="6">
        <v>204</v>
      </c>
      <c r="I69" s="6"/>
      <c r="J69" s="6">
        <v>288</v>
      </c>
      <c r="K69" s="6"/>
      <c r="L69" s="6">
        <v>0</v>
      </c>
      <c r="N69" s="6"/>
    </row>
    <row r="70" spans="1:14" ht="14.25">
      <c r="A70" s="2" t="s">
        <v>29</v>
      </c>
      <c r="B70" s="6">
        <v>0</v>
      </c>
      <c r="C70" s="6"/>
      <c r="D70" s="6">
        <v>3096</v>
      </c>
      <c r="E70" s="6"/>
      <c r="F70" s="6">
        <v>0</v>
      </c>
      <c r="G70" s="6"/>
      <c r="H70" s="6">
        <v>0</v>
      </c>
      <c r="I70" s="6"/>
      <c r="J70" s="6">
        <v>0</v>
      </c>
      <c r="K70" s="6"/>
      <c r="L70" s="6">
        <v>0</v>
      </c>
      <c r="N70" s="6"/>
    </row>
    <row r="71" spans="1:14" s="7" customFormat="1" ht="14.25">
      <c r="A71" s="7" t="s">
        <v>162</v>
      </c>
      <c r="B71" s="8">
        <f>SUM(B72:B81)</f>
        <v>882</v>
      </c>
      <c r="C71" s="8"/>
      <c r="D71" s="8">
        <f>SUM(D72:D81)</f>
        <v>1149</v>
      </c>
      <c r="E71" s="8"/>
      <c r="F71" s="8">
        <f>SUM(F72:F81)</f>
        <v>3996</v>
      </c>
      <c r="G71" s="8"/>
      <c r="H71" s="8">
        <f>SUM(H72:H81)</f>
        <v>387</v>
      </c>
      <c r="I71" s="8"/>
      <c r="J71" s="8">
        <f>SUM(J72:J81)</f>
        <v>133</v>
      </c>
      <c r="K71" s="8"/>
      <c r="L71" s="8">
        <f>SUM(L72:L81)</f>
        <v>210</v>
      </c>
      <c r="N71" s="8"/>
    </row>
    <row r="72" spans="1:12" ht="14.25">
      <c r="A72" s="2" t="s">
        <v>18</v>
      </c>
      <c r="B72" s="6">
        <v>0</v>
      </c>
      <c r="C72" s="6"/>
      <c r="D72" s="6">
        <v>216</v>
      </c>
      <c r="E72" s="6"/>
      <c r="F72" s="6">
        <v>2036</v>
      </c>
      <c r="G72" s="6"/>
      <c r="H72" s="6">
        <v>36</v>
      </c>
      <c r="I72" s="6"/>
      <c r="J72" s="6">
        <v>0</v>
      </c>
      <c r="K72" s="6"/>
      <c r="L72" s="6">
        <v>0</v>
      </c>
    </row>
    <row r="73" spans="1:12" ht="14.25">
      <c r="A73" s="2" t="s">
        <v>179</v>
      </c>
      <c r="B73" s="6">
        <v>0</v>
      </c>
      <c r="C73" s="6"/>
      <c r="D73" s="6">
        <v>210</v>
      </c>
      <c r="E73" s="6"/>
      <c r="F73" s="6">
        <v>0</v>
      </c>
      <c r="G73" s="6"/>
      <c r="H73" s="6">
        <v>0</v>
      </c>
      <c r="I73" s="6"/>
      <c r="J73" s="6">
        <v>0</v>
      </c>
      <c r="K73" s="6"/>
      <c r="L73" s="6">
        <v>0</v>
      </c>
    </row>
    <row r="74" spans="1:12" ht="14.25">
      <c r="A74" s="2" t="s">
        <v>20</v>
      </c>
      <c r="B74" s="6">
        <v>0</v>
      </c>
      <c r="C74" s="6"/>
      <c r="D74" s="6">
        <v>120</v>
      </c>
      <c r="E74" s="6"/>
      <c r="F74" s="6">
        <v>94</v>
      </c>
      <c r="G74" s="6"/>
      <c r="H74" s="6">
        <v>51</v>
      </c>
      <c r="I74" s="6"/>
      <c r="J74" s="6">
        <v>85</v>
      </c>
      <c r="K74" s="6"/>
      <c r="L74" s="6">
        <v>0</v>
      </c>
    </row>
    <row r="75" spans="1:12" ht="14.25">
      <c r="A75" s="2" t="s">
        <v>21</v>
      </c>
      <c r="B75" s="6">
        <v>354</v>
      </c>
      <c r="C75" s="6"/>
      <c r="D75" s="6">
        <v>123</v>
      </c>
      <c r="E75" s="6"/>
      <c r="F75" s="6">
        <v>312</v>
      </c>
      <c r="G75" s="6"/>
      <c r="H75" s="6">
        <v>57</v>
      </c>
      <c r="I75" s="6"/>
      <c r="J75" s="6">
        <v>0</v>
      </c>
      <c r="K75" s="6"/>
      <c r="L75" s="6">
        <v>0</v>
      </c>
    </row>
    <row r="76" spans="1:12" ht="14.25">
      <c r="A76" s="2" t="s">
        <v>22</v>
      </c>
      <c r="B76" s="6">
        <v>105</v>
      </c>
      <c r="C76" s="6"/>
      <c r="D76" s="6">
        <v>84</v>
      </c>
      <c r="E76" s="6"/>
      <c r="F76" s="6">
        <v>141</v>
      </c>
      <c r="G76" s="6"/>
      <c r="H76" s="6">
        <v>27</v>
      </c>
      <c r="I76" s="6"/>
      <c r="J76" s="6">
        <v>0</v>
      </c>
      <c r="K76" s="6"/>
      <c r="L76" s="6">
        <v>0</v>
      </c>
    </row>
    <row r="77" spans="1:12" ht="14.25">
      <c r="A77" s="2" t="s">
        <v>23</v>
      </c>
      <c r="B77" s="6">
        <v>0</v>
      </c>
      <c r="C77" s="6"/>
      <c r="D77" s="6">
        <v>183</v>
      </c>
      <c r="E77" s="6"/>
      <c r="F77" s="6">
        <v>0</v>
      </c>
      <c r="G77" s="6"/>
      <c r="H77" s="6">
        <v>0</v>
      </c>
      <c r="I77" s="6"/>
      <c r="J77" s="6">
        <v>0</v>
      </c>
      <c r="K77" s="6"/>
      <c r="L77" s="6">
        <v>0</v>
      </c>
    </row>
    <row r="78" spans="1:12" ht="14.25">
      <c r="A78" s="2" t="s">
        <v>24</v>
      </c>
      <c r="B78" s="6">
        <v>0</v>
      </c>
      <c r="C78" s="6"/>
      <c r="D78" s="6">
        <v>0</v>
      </c>
      <c r="E78" s="6"/>
      <c r="F78" s="6">
        <v>0</v>
      </c>
      <c r="G78" s="6"/>
      <c r="H78" s="6">
        <v>0</v>
      </c>
      <c r="I78" s="6"/>
      <c r="J78" s="6">
        <v>36</v>
      </c>
      <c r="K78" s="6"/>
      <c r="L78" s="6">
        <v>0</v>
      </c>
    </row>
    <row r="79" spans="1:12" ht="14.25">
      <c r="A79" s="2" t="s">
        <v>25</v>
      </c>
      <c r="B79" s="6">
        <v>0</v>
      </c>
      <c r="C79" s="6"/>
      <c r="D79" s="6">
        <v>0</v>
      </c>
      <c r="E79" s="6"/>
      <c r="F79" s="6">
        <v>0</v>
      </c>
      <c r="G79" s="6"/>
      <c r="H79" s="6">
        <v>0</v>
      </c>
      <c r="I79" s="6"/>
      <c r="J79" s="6">
        <v>0</v>
      </c>
      <c r="K79" s="6"/>
      <c r="L79" s="6">
        <v>210</v>
      </c>
    </row>
    <row r="80" spans="1:12" ht="14.25">
      <c r="A80" s="2" t="s">
        <v>180</v>
      </c>
      <c r="B80" s="6">
        <v>0</v>
      </c>
      <c r="C80" s="6"/>
      <c r="D80" s="6">
        <v>0</v>
      </c>
      <c r="E80" s="6"/>
      <c r="F80" s="6">
        <v>3</v>
      </c>
      <c r="G80" s="6"/>
      <c r="H80" s="6">
        <v>0</v>
      </c>
      <c r="I80" s="6"/>
      <c r="J80" s="6">
        <v>0</v>
      </c>
      <c r="K80" s="6"/>
      <c r="L80" s="6">
        <v>0</v>
      </c>
    </row>
    <row r="81" spans="1:12" ht="14.25">
      <c r="A81" s="2" t="s">
        <v>26</v>
      </c>
      <c r="B81" s="6">
        <v>423</v>
      </c>
      <c r="C81" s="6"/>
      <c r="D81" s="6">
        <v>213</v>
      </c>
      <c r="E81" s="6"/>
      <c r="F81" s="6">
        <v>1410</v>
      </c>
      <c r="G81" s="6"/>
      <c r="H81" s="6">
        <v>216</v>
      </c>
      <c r="I81" s="6"/>
      <c r="J81" s="6">
        <v>12</v>
      </c>
      <c r="K81" s="6"/>
      <c r="L81" s="6">
        <v>0</v>
      </c>
    </row>
    <row r="82" spans="1:14" s="7" customFormat="1" ht="14.25">
      <c r="A82" s="7" t="s">
        <v>51</v>
      </c>
      <c r="B82" s="8">
        <f>SUM(B83:B95)</f>
        <v>7401</v>
      </c>
      <c r="C82" s="8"/>
      <c r="D82" s="8">
        <f>SUM(D83:D95)</f>
        <v>3245</v>
      </c>
      <c r="E82" s="8"/>
      <c r="F82" s="8">
        <f>SUM(F83:F95)</f>
        <v>1480</v>
      </c>
      <c r="G82" s="8"/>
      <c r="H82" s="8">
        <f>SUM(H83:H95)</f>
        <v>501</v>
      </c>
      <c r="I82" s="8"/>
      <c r="J82" s="8">
        <f>SUM(J83:J95)</f>
        <v>223</v>
      </c>
      <c r="K82" s="8"/>
      <c r="L82" s="8">
        <f>SUM(L83:L95)</f>
        <v>0</v>
      </c>
      <c r="N82" s="8"/>
    </row>
    <row r="83" spans="1:14" ht="14.25">
      <c r="A83" s="2" t="s">
        <v>52</v>
      </c>
      <c r="B83" s="6">
        <v>84</v>
      </c>
      <c r="C83" s="6"/>
      <c r="D83" s="6">
        <v>24</v>
      </c>
      <c r="E83" s="6"/>
      <c r="F83" s="6">
        <v>0</v>
      </c>
      <c r="G83" s="6"/>
      <c r="H83" s="6">
        <v>0</v>
      </c>
      <c r="I83" s="6"/>
      <c r="J83" s="6">
        <v>0</v>
      </c>
      <c r="K83" s="6"/>
      <c r="L83" s="6">
        <v>0</v>
      </c>
      <c r="N83" s="6"/>
    </row>
    <row r="84" spans="1:14" ht="14.25">
      <c r="A84" s="2" t="s">
        <v>53</v>
      </c>
      <c r="B84" s="6">
        <v>700</v>
      </c>
      <c r="C84" s="6"/>
      <c r="D84" s="6">
        <v>255</v>
      </c>
      <c r="E84" s="6"/>
      <c r="F84" s="6">
        <v>132</v>
      </c>
      <c r="G84" s="6"/>
      <c r="H84" s="6">
        <v>54</v>
      </c>
      <c r="I84" s="6"/>
      <c r="J84" s="6">
        <v>6</v>
      </c>
      <c r="K84" s="6"/>
      <c r="L84" s="6">
        <v>0</v>
      </c>
      <c r="N84" s="6"/>
    </row>
    <row r="85" spans="1:14" ht="14.25">
      <c r="A85" s="2" t="s">
        <v>54</v>
      </c>
      <c r="B85" s="6">
        <v>384</v>
      </c>
      <c r="C85" s="6"/>
      <c r="D85" s="6">
        <v>93</v>
      </c>
      <c r="E85" s="6"/>
      <c r="F85" s="6">
        <v>93</v>
      </c>
      <c r="G85" s="6"/>
      <c r="H85" s="6">
        <v>97</v>
      </c>
      <c r="I85" s="6"/>
      <c r="J85" s="6">
        <v>6</v>
      </c>
      <c r="K85" s="6"/>
      <c r="L85" s="6">
        <v>0</v>
      </c>
      <c r="N85" s="6"/>
    </row>
    <row r="86" spans="1:14" ht="14.25">
      <c r="A86" s="2" t="s">
        <v>55</v>
      </c>
      <c r="B86" s="6">
        <v>120</v>
      </c>
      <c r="C86" s="6"/>
      <c r="D86" s="6">
        <v>9</v>
      </c>
      <c r="E86" s="6"/>
      <c r="F86" s="6">
        <v>0</v>
      </c>
      <c r="G86" s="6"/>
      <c r="H86" s="6">
        <v>0</v>
      </c>
      <c r="I86" s="6"/>
      <c r="J86" s="6">
        <v>0</v>
      </c>
      <c r="K86" s="6"/>
      <c r="L86" s="6">
        <v>0</v>
      </c>
      <c r="N86" s="6"/>
    </row>
    <row r="87" spans="1:14" ht="14.25">
      <c r="A87" s="2" t="s">
        <v>56</v>
      </c>
      <c r="B87" s="6">
        <v>528</v>
      </c>
      <c r="C87" s="6"/>
      <c r="D87" s="6">
        <v>236</v>
      </c>
      <c r="E87" s="6"/>
      <c r="F87" s="6">
        <v>286</v>
      </c>
      <c r="G87" s="6"/>
      <c r="H87" s="6">
        <v>0</v>
      </c>
      <c r="I87" s="6"/>
      <c r="J87" s="6">
        <v>0</v>
      </c>
      <c r="K87" s="6"/>
      <c r="L87" s="6">
        <v>0</v>
      </c>
      <c r="N87" s="6"/>
    </row>
    <row r="88" spans="1:14" ht="14.25">
      <c r="A88" s="2" t="s">
        <v>184</v>
      </c>
      <c r="B88" s="6">
        <v>216</v>
      </c>
      <c r="C88" s="6"/>
      <c r="D88" s="6">
        <v>40</v>
      </c>
      <c r="E88" s="6"/>
      <c r="F88" s="6">
        <v>138</v>
      </c>
      <c r="G88" s="6"/>
      <c r="H88" s="6">
        <v>74</v>
      </c>
      <c r="I88" s="6"/>
      <c r="J88" s="6">
        <v>27</v>
      </c>
      <c r="K88" s="6"/>
      <c r="L88" s="6">
        <v>0</v>
      </c>
      <c r="N88" s="6"/>
    </row>
    <row r="89" spans="1:14" ht="14.25">
      <c r="A89" s="2" t="s">
        <v>57</v>
      </c>
      <c r="B89" s="6">
        <v>40</v>
      </c>
      <c r="C89" s="6"/>
      <c r="D89" s="6">
        <v>0</v>
      </c>
      <c r="E89" s="6"/>
      <c r="F89" s="6">
        <v>0</v>
      </c>
      <c r="G89" s="6"/>
      <c r="H89" s="6">
        <v>0</v>
      </c>
      <c r="I89" s="6"/>
      <c r="J89" s="6">
        <v>0</v>
      </c>
      <c r="K89" s="6"/>
      <c r="L89" s="6">
        <v>0</v>
      </c>
      <c r="N89" s="6"/>
    </row>
    <row r="90" spans="1:14" ht="14.25">
      <c r="A90" s="2" t="s">
        <v>186</v>
      </c>
      <c r="B90" s="6">
        <v>0</v>
      </c>
      <c r="C90" s="6"/>
      <c r="D90" s="6">
        <v>0</v>
      </c>
      <c r="E90" s="6"/>
      <c r="F90" s="6">
        <v>0</v>
      </c>
      <c r="G90" s="6"/>
      <c r="H90" s="6">
        <v>0</v>
      </c>
      <c r="I90" s="6"/>
      <c r="J90" s="6">
        <v>39</v>
      </c>
      <c r="K90" s="6"/>
      <c r="L90" s="6">
        <v>0</v>
      </c>
      <c r="N90" s="6"/>
    </row>
    <row r="91" spans="1:14" ht="14.25">
      <c r="A91" s="2" t="s">
        <v>58</v>
      </c>
      <c r="B91" s="6">
        <v>45</v>
      </c>
      <c r="C91" s="6"/>
      <c r="D91" s="6">
        <v>21</v>
      </c>
      <c r="E91" s="6"/>
      <c r="F91" s="6">
        <v>0</v>
      </c>
      <c r="G91" s="6"/>
      <c r="H91" s="6">
        <v>0</v>
      </c>
      <c r="I91" s="6"/>
      <c r="J91" s="6">
        <v>0</v>
      </c>
      <c r="K91" s="6"/>
      <c r="L91" s="6">
        <v>0</v>
      </c>
      <c r="N91" s="6"/>
    </row>
    <row r="92" spans="1:14" ht="14.25">
      <c r="A92" s="2" t="s">
        <v>59</v>
      </c>
      <c r="B92" s="6">
        <v>132</v>
      </c>
      <c r="C92" s="6"/>
      <c r="D92" s="6">
        <v>44</v>
      </c>
      <c r="E92" s="6"/>
      <c r="F92" s="6">
        <v>96</v>
      </c>
      <c r="G92" s="6"/>
      <c r="H92" s="6">
        <v>0</v>
      </c>
      <c r="I92" s="6"/>
      <c r="J92" s="6">
        <v>0</v>
      </c>
      <c r="K92" s="6"/>
      <c r="L92" s="6">
        <v>0</v>
      </c>
      <c r="N92" s="6"/>
    </row>
    <row r="93" spans="1:14" ht="14.25">
      <c r="A93" s="2" t="s">
        <v>60</v>
      </c>
      <c r="B93" s="6">
        <v>4900</v>
      </c>
      <c r="C93" s="6"/>
      <c r="D93" s="6">
        <v>1539</v>
      </c>
      <c r="E93" s="6"/>
      <c r="F93" s="6">
        <v>732</v>
      </c>
      <c r="G93" s="6"/>
      <c r="H93" s="6">
        <v>168</v>
      </c>
      <c r="I93" s="6"/>
      <c r="J93" s="6">
        <v>91</v>
      </c>
      <c r="K93" s="6"/>
      <c r="L93" s="6">
        <v>0</v>
      </c>
      <c r="N93" s="6"/>
    </row>
    <row r="94" spans="1:14" ht="14.25">
      <c r="A94" s="2" t="s">
        <v>185</v>
      </c>
      <c r="B94" s="6">
        <v>0</v>
      </c>
      <c r="C94" s="6"/>
      <c r="D94" s="6">
        <v>0</v>
      </c>
      <c r="E94" s="6"/>
      <c r="F94" s="6">
        <v>3</v>
      </c>
      <c r="G94" s="6"/>
      <c r="H94" s="6">
        <v>108</v>
      </c>
      <c r="I94" s="6"/>
      <c r="J94" s="6">
        <v>54</v>
      </c>
      <c r="K94" s="6"/>
      <c r="L94" s="6">
        <v>0</v>
      </c>
      <c r="N94" s="6"/>
    </row>
    <row r="95" spans="1:12" ht="14.25">
      <c r="A95" s="2" t="s">
        <v>29</v>
      </c>
      <c r="B95" s="6">
        <v>252</v>
      </c>
      <c r="C95" s="6"/>
      <c r="D95" s="6">
        <v>984</v>
      </c>
      <c r="E95" s="6"/>
      <c r="F95" s="6">
        <v>0</v>
      </c>
      <c r="G95" s="6"/>
      <c r="H95" s="6">
        <v>0</v>
      </c>
      <c r="I95" s="6"/>
      <c r="J95" s="6">
        <v>0</v>
      </c>
      <c r="K95" s="6"/>
      <c r="L95" s="6">
        <v>0</v>
      </c>
    </row>
    <row r="96" spans="1:12" s="7" customFormat="1" ht="14.25">
      <c r="A96" s="7" t="s">
        <v>61</v>
      </c>
      <c r="B96" s="8">
        <f>+B97+B98+B99+B100</f>
        <v>14264</v>
      </c>
      <c r="C96" s="8"/>
      <c r="D96" s="8">
        <f>+D97+D98+D99+D100</f>
        <v>2409</v>
      </c>
      <c r="E96" s="8"/>
      <c r="F96" s="8">
        <f>+F97+F98+F99+F100</f>
        <v>1938</v>
      </c>
      <c r="G96" s="8"/>
      <c r="H96" s="8">
        <f>+H97+H98+H99+H100</f>
        <v>197</v>
      </c>
      <c r="I96" s="8"/>
      <c r="J96" s="8">
        <f>+J97+J98+J99+J100</f>
        <v>777</v>
      </c>
      <c r="K96" s="8"/>
      <c r="L96" s="8">
        <f>+L97+L98+L99+L100</f>
        <v>263</v>
      </c>
    </row>
    <row r="97" spans="1:12" ht="14.25">
      <c r="A97" s="2" t="s">
        <v>62</v>
      </c>
      <c r="B97" s="6">
        <v>9365</v>
      </c>
      <c r="C97" s="6"/>
      <c r="D97" s="6">
        <v>2130</v>
      </c>
      <c r="E97" s="6"/>
      <c r="F97" s="6">
        <v>699</v>
      </c>
      <c r="G97" s="6"/>
      <c r="H97" s="6">
        <v>197</v>
      </c>
      <c r="I97" s="6"/>
      <c r="J97" s="6">
        <v>549</v>
      </c>
      <c r="K97" s="6"/>
      <c r="L97" s="6">
        <v>236</v>
      </c>
    </row>
    <row r="98" spans="1:12" ht="14.25">
      <c r="A98" s="2" t="s">
        <v>63</v>
      </c>
      <c r="B98" s="6">
        <v>0</v>
      </c>
      <c r="C98" s="6"/>
      <c r="D98" s="6">
        <v>0</v>
      </c>
      <c r="E98" s="6"/>
      <c r="F98" s="6">
        <v>705</v>
      </c>
      <c r="G98" s="6"/>
      <c r="H98" s="6">
        <v>0</v>
      </c>
      <c r="I98" s="6"/>
      <c r="J98" s="6">
        <v>66</v>
      </c>
      <c r="K98" s="6"/>
      <c r="L98" s="6">
        <v>0</v>
      </c>
    </row>
    <row r="99" spans="1:12" ht="14.25">
      <c r="A99" s="2" t="s">
        <v>64</v>
      </c>
      <c r="B99" s="6">
        <v>0</v>
      </c>
      <c r="C99" s="6"/>
      <c r="D99" s="6">
        <v>0</v>
      </c>
      <c r="E99" s="6"/>
      <c r="F99" s="6">
        <v>57</v>
      </c>
      <c r="G99" s="6"/>
      <c r="H99" s="6">
        <v>0</v>
      </c>
      <c r="I99" s="6"/>
      <c r="J99" s="6">
        <v>0</v>
      </c>
      <c r="K99" s="6"/>
      <c r="L99" s="6">
        <v>0</v>
      </c>
    </row>
    <row r="100" spans="1:12" ht="14.25">
      <c r="A100" s="2" t="s">
        <v>65</v>
      </c>
      <c r="B100" s="6">
        <v>4899</v>
      </c>
      <c r="C100" s="6"/>
      <c r="D100" s="6">
        <v>279</v>
      </c>
      <c r="E100" s="6"/>
      <c r="F100" s="6">
        <v>477</v>
      </c>
      <c r="G100" s="6"/>
      <c r="H100" s="6">
        <v>0</v>
      </c>
      <c r="I100" s="6"/>
      <c r="J100" s="6">
        <v>162</v>
      </c>
      <c r="K100" s="6"/>
      <c r="L100" s="6">
        <v>27</v>
      </c>
    </row>
    <row r="101" spans="1:12" ht="14.25">
      <c r="A101" s="2" t="s">
        <v>66</v>
      </c>
      <c r="B101" s="6">
        <v>48</v>
      </c>
      <c r="C101" s="6"/>
      <c r="D101" s="6">
        <v>63</v>
      </c>
      <c r="E101" s="6"/>
      <c r="F101" s="6">
        <v>40</v>
      </c>
      <c r="G101" s="6"/>
      <c r="H101" s="6">
        <v>63</v>
      </c>
      <c r="I101" s="6"/>
      <c r="J101" s="6">
        <v>0</v>
      </c>
      <c r="K101" s="6"/>
      <c r="L101" s="6">
        <v>0</v>
      </c>
    </row>
    <row r="102" spans="1:12" s="7" customFormat="1" ht="14.25">
      <c r="A102" s="7" t="s">
        <v>67</v>
      </c>
      <c r="B102" s="8">
        <f>SUM(B103:B105)</f>
        <v>2950</v>
      </c>
      <c r="C102" s="8"/>
      <c r="D102" s="8">
        <f>SUM(D103:D105)</f>
        <v>290</v>
      </c>
      <c r="E102" s="8"/>
      <c r="F102" s="8">
        <f>SUM(F103:F105)</f>
        <v>100</v>
      </c>
      <c r="G102" s="8"/>
      <c r="H102" s="8">
        <f>SUM(H103:H105)</f>
        <v>75</v>
      </c>
      <c r="I102" s="8"/>
      <c r="J102" s="8">
        <f>SUM(J103:J105)</f>
        <v>3</v>
      </c>
      <c r="K102" s="8"/>
      <c r="L102" s="8">
        <f>SUM(L103:L105)</f>
        <v>0</v>
      </c>
    </row>
    <row r="103" spans="1:12" ht="14.25">
      <c r="A103" s="2" t="s">
        <v>68</v>
      </c>
      <c r="B103" s="6">
        <v>2376</v>
      </c>
      <c r="C103" s="6"/>
      <c r="D103" s="6">
        <v>258</v>
      </c>
      <c r="E103" s="6"/>
      <c r="F103" s="6">
        <v>100</v>
      </c>
      <c r="G103" s="6"/>
      <c r="H103" s="6">
        <v>24</v>
      </c>
      <c r="I103" s="6"/>
      <c r="J103" s="6">
        <v>1</v>
      </c>
      <c r="K103" s="6"/>
      <c r="L103" s="6">
        <v>0</v>
      </c>
    </row>
    <row r="104" spans="1:12" ht="14.25">
      <c r="A104" s="2" t="s">
        <v>69</v>
      </c>
      <c r="B104" s="6">
        <v>0</v>
      </c>
      <c r="C104" s="6"/>
      <c r="D104" s="6">
        <v>32</v>
      </c>
      <c r="E104" s="6"/>
      <c r="F104" s="6">
        <v>0</v>
      </c>
      <c r="G104" s="6"/>
      <c r="H104" s="6">
        <v>51</v>
      </c>
      <c r="I104" s="6"/>
      <c r="J104" s="6">
        <v>2</v>
      </c>
      <c r="K104" s="6"/>
      <c r="L104" s="6">
        <v>0</v>
      </c>
    </row>
    <row r="105" spans="1:12" ht="14.25">
      <c r="A105" s="2" t="s">
        <v>187</v>
      </c>
      <c r="B105" s="6">
        <v>574</v>
      </c>
      <c r="C105" s="6"/>
      <c r="D105" s="6">
        <v>0</v>
      </c>
      <c r="E105" s="6"/>
      <c r="F105" s="6">
        <v>0</v>
      </c>
      <c r="G105" s="6"/>
      <c r="H105" s="6">
        <v>0</v>
      </c>
      <c r="I105" s="6"/>
      <c r="J105" s="6">
        <v>0</v>
      </c>
      <c r="K105" s="6"/>
      <c r="L105" s="6">
        <v>0</v>
      </c>
    </row>
    <row r="106" spans="1:12" s="7" customFormat="1" ht="14.25">
      <c r="A106" s="7" t="s">
        <v>70</v>
      </c>
      <c r="B106" s="8">
        <f>+B107+B108</f>
        <v>150</v>
      </c>
      <c r="C106" s="8"/>
      <c r="D106" s="8">
        <f>+D107+D108</f>
        <v>2607</v>
      </c>
      <c r="E106" s="8"/>
      <c r="F106" s="8">
        <f>+F107+F108</f>
        <v>719</v>
      </c>
      <c r="G106" s="8"/>
      <c r="H106" s="8">
        <f>+H107+H108</f>
        <v>12</v>
      </c>
      <c r="I106" s="8"/>
      <c r="J106" s="8">
        <f>+J107+J108</f>
        <v>33</v>
      </c>
      <c r="K106" s="8"/>
      <c r="L106" s="8">
        <f>+L107+L108</f>
        <v>0</v>
      </c>
    </row>
    <row r="107" spans="1:12" ht="14.25">
      <c r="A107" s="2" t="s">
        <v>71</v>
      </c>
      <c r="B107" s="6">
        <v>150</v>
      </c>
      <c r="C107" s="6"/>
      <c r="D107" s="6">
        <v>1677</v>
      </c>
      <c r="E107" s="6"/>
      <c r="F107" s="6">
        <v>719</v>
      </c>
      <c r="G107" s="6"/>
      <c r="H107" s="6">
        <v>12</v>
      </c>
      <c r="I107" s="6"/>
      <c r="J107" s="6">
        <v>33</v>
      </c>
      <c r="K107" s="6"/>
      <c r="L107" s="6">
        <v>0</v>
      </c>
    </row>
    <row r="108" spans="1:12" ht="14.25">
      <c r="A108" s="2" t="s">
        <v>29</v>
      </c>
      <c r="B108" s="6">
        <v>0</v>
      </c>
      <c r="C108" s="6"/>
      <c r="D108" s="6">
        <v>930</v>
      </c>
      <c r="E108" s="6"/>
      <c r="F108" s="6">
        <v>0</v>
      </c>
      <c r="G108" s="6"/>
      <c r="H108" s="6">
        <v>0</v>
      </c>
      <c r="I108" s="6"/>
      <c r="J108" s="6">
        <v>0</v>
      </c>
      <c r="K108" s="6"/>
      <c r="L108" s="6">
        <v>0</v>
      </c>
    </row>
    <row r="109" spans="1:12" s="7" customFormat="1" ht="14.25">
      <c r="A109" s="7" t="s">
        <v>72</v>
      </c>
      <c r="B109" s="8">
        <f>+B110+B111+B112</f>
        <v>2615</v>
      </c>
      <c r="C109" s="8"/>
      <c r="D109" s="8">
        <f>+D110+D111+D112</f>
        <v>2168</v>
      </c>
      <c r="E109" s="8"/>
      <c r="F109" s="8">
        <f>+F110+F111+F112</f>
        <v>232</v>
      </c>
      <c r="G109" s="8"/>
      <c r="H109" s="8">
        <f>+H110+H111+H112</f>
        <v>105</v>
      </c>
      <c r="I109" s="8"/>
      <c r="J109" s="8">
        <f>+J110+J111+J112</f>
        <v>61</v>
      </c>
      <c r="K109" s="8"/>
      <c r="L109" s="8">
        <f>+L110+L111+L112</f>
        <v>209</v>
      </c>
    </row>
    <row r="110" spans="1:12" ht="14.25">
      <c r="A110" s="2" t="s">
        <v>73</v>
      </c>
      <c r="B110" s="6">
        <v>0</v>
      </c>
      <c r="C110" s="6"/>
      <c r="D110" s="6">
        <v>0</v>
      </c>
      <c r="E110" s="6"/>
      <c r="F110" s="6">
        <v>0</v>
      </c>
      <c r="G110" s="6"/>
      <c r="H110" s="6">
        <v>0</v>
      </c>
      <c r="I110" s="6"/>
      <c r="J110" s="6">
        <v>3</v>
      </c>
      <c r="K110" s="6"/>
      <c r="L110" s="6">
        <v>209</v>
      </c>
    </row>
    <row r="111" spans="1:12" ht="14.25">
      <c r="A111" s="2" t="s">
        <v>74</v>
      </c>
      <c r="B111" s="6">
        <v>2615</v>
      </c>
      <c r="C111" s="6"/>
      <c r="D111" s="6">
        <v>1778</v>
      </c>
      <c r="E111" s="6"/>
      <c r="F111" s="6">
        <v>232</v>
      </c>
      <c r="G111" s="6"/>
      <c r="H111" s="6">
        <v>105</v>
      </c>
      <c r="I111" s="6"/>
      <c r="J111" s="6">
        <v>58</v>
      </c>
      <c r="K111" s="6"/>
      <c r="L111" s="6">
        <v>0</v>
      </c>
    </row>
    <row r="112" spans="1:12" ht="14.25">
      <c r="A112" s="2" t="s">
        <v>29</v>
      </c>
      <c r="B112" s="6">
        <v>0</v>
      </c>
      <c r="C112" s="6"/>
      <c r="D112" s="6">
        <v>390</v>
      </c>
      <c r="E112" s="6"/>
      <c r="F112" s="6">
        <v>0</v>
      </c>
      <c r="G112" s="6"/>
      <c r="H112" s="6">
        <v>0</v>
      </c>
      <c r="I112" s="6"/>
      <c r="J112" s="6">
        <v>0</v>
      </c>
      <c r="K112" s="6"/>
      <c r="L112" s="6">
        <v>0</v>
      </c>
    </row>
    <row r="113" spans="1:12" s="7" customFormat="1" ht="14.25">
      <c r="A113" s="7" t="s">
        <v>75</v>
      </c>
      <c r="B113" s="8">
        <f>+B114+B115+B116</f>
        <v>2709</v>
      </c>
      <c r="C113" s="8"/>
      <c r="D113" s="8">
        <f>+D114+D115+D116</f>
        <v>1031</v>
      </c>
      <c r="E113" s="8"/>
      <c r="F113" s="8">
        <f>+F114+F115+F116</f>
        <v>2012</v>
      </c>
      <c r="G113" s="8"/>
      <c r="H113" s="8">
        <f>+H114+H115+H116</f>
        <v>255</v>
      </c>
      <c r="I113" s="8"/>
      <c r="J113" s="8">
        <f>+J114+J115+J116</f>
        <v>417</v>
      </c>
      <c r="K113" s="8"/>
      <c r="L113" s="8">
        <f>+L114+L115+L116</f>
        <v>0</v>
      </c>
    </row>
    <row r="114" spans="1:12" ht="14.25">
      <c r="A114" s="2" t="s">
        <v>76</v>
      </c>
      <c r="B114" s="6">
        <v>2709</v>
      </c>
      <c r="C114" s="6"/>
      <c r="D114" s="6">
        <v>467</v>
      </c>
      <c r="E114" s="6"/>
      <c r="F114" s="6">
        <v>2012</v>
      </c>
      <c r="G114" s="6"/>
      <c r="H114" s="6">
        <v>255</v>
      </c>
      <c r="I114" s="6"/>
      <c r="J114" s="6">
        <v>0</v>
      </c>
      <c r="K114" s="6"/>
      <c r="L114" s="6">
        <v>0</v>
      </c>
    </row>
    <row r="115" spans="1:12" ht="14.25">
      <c r="A115" s="2" t="s">
        <v>77</v>
      </c>
      <c r="B115" s="6">
        <v>0</v>
      </c>
      <c r="C115" s="6"/>
      <c r="D115" s="6">
        <v>0</v>
      </c>
      <c r="E115" s="6"/>
      <c r="F115" s="6">
        <v>0</v>
      </c>
      <c r="G115" s="6"/>
      <c r="H115" s="6">
        <v>0</v>
      </c>
      <c r="I115" s="6"/>
      <c r="J115" s="6">
        <v>417</v>
      </c>
      <c r="K115" s="6"/>
      <c r="L115" s="6">
        <v>0</v>
      </c>
    </row>
    <row r="116" spans="1:12" ht="14.25">
      <c r="A116" s="2" t="s">
        <v>29</v>
      </c>
      <c r="B116" s="6">
        <v>0</v>
      </c>
      <c r="C116" s="6"/>
      <c r="D116" s="6">
        <v>564</v>
      </c>
      <c r="E116" s="6"/>
      <c r="F116" s="6">
        <v>0</v>
      </c>
      <c r="G116" s="6"/>
      <c r="H116" s="6">
        <v>0</v>
      </c>
      <c r="I116" s="6"/>
      <c r="J116" s="6">
        <v>0</v>
      </c>
      <c r="K116" s="6"/>
      <c r="L116" s="6">
        <v>0</v>
      </c>
    </row>
    <row r="117" spans="1:12" s="7" customFormat="1" ht="14.25">
      <c r="A117" s="7" t="s">
        <v>78</v>
      </c>
      <c r="B117" s="8">
        <f>+B118+B119+B120</f>
        <v>3055</v>
      </c>
      <c r="C117" s="8"/>
      <c r="D117" s="8">
        <f>+D118+D119+D120</f>
        <v>2668</v>
      </c>
      <c r="E117" s="8"/>
      <c r="F117" s="8">
        <f>+F118+F119+F120</f>
        <v>4063</v>
      </c>
      <c r="G117" s="8"/>
      <c r="H117" s="8">
        <f>+H118+H119+H120</f>
        <v>396</v>
      </c>
      <c r="I117" s="8"/>
      <c r="J117" s="8">
        <f>+J118+J119+J120</f>
        <v>373</v>
      </c>
      <c r="K117" s="8"/>
      <c r="L117" s="8">
        <f>+L118+L119+L120</f>
        <v>314</v>
      </c>
    </row>
    <row r="118" spans="1:12" ht="14.25">
      <c r="A118" s="2" t="s">
        <v>79</v>
      </c>
      <c r="B118" s="6">
        <v>0</v>
      </c>
      <c r="C118" s="6"/>
      <c r="D118" s="6">
        <v>0</v>
      </c>
      <c r="E118" s="6"/>
      <c r="F118" s="6">
        <v>0</v>
      </c>
      <c r="G118" s="6"/>
      <c r="H118" s="6">
        <v>0</v>
      </c>
      <c r="I118" s="6"/>
      <c r="J118" s="6">
        <v>0</v>
      </c>
      <c r="K118" s="6"/>
      <c r="L118" s="6">
        <v>120</v>
      </c>
    </row>
    <row r="119" spans="1:12" ht="14.25">
      <c r="A119" s="2" t="s">
        <v>80</v>
      </c>
      <c r="B119" s="6">
        <v>3055</v>
      </c>
      <c r="C119" s="6"/>
      <c r="D119" s="6">
        <v>2623</v>
      </c>
      <c r="E119" s="6"/>
      <c r="F119" s="6">
        <v>4063</v>
      </c>
      <c r="G119" s="6"/>
      <c r="H119" s="6">
        <v>396</v>
      </c>
      <c r="I119" s="6"/>
      <c r="J119" s="6">
        <v>373</v>
      </c>
      <c r="K119" s="6"/>
      <c r="L119" s="6">
        <v>194</v>
      </c>
    </row>
    <row r="120" spans="1:12" ht="14.25">
      <c r="A120" s="2" t="s">
        <v>29</v>
      </c>
      <c r="B120" s="6">
        <v>0</v>
      </c>
      <c r="C120" s="6"/>
      <c r="D120" s="6">
        <v>45</v>
      </c>
      <c r="E120" s="6"/>
      <c r="F120" s="6">
        <v>0</v>
      </c>
      <c r="G120" s="6"/>
      <c r="H120" s="6">
        <v>0</v>
      </c>
      <c r="I120" s="6"/>
      <c r="J120" s="6">
        <v>0</v>
      </c>
      <c r="K120" s="6"/>
      <c r="L120" s="6">
        <v>0</v>
      </c>
    </row>
    <row r="121" spans="1:12" s="7" customFormat="1" ht="14.25">
      <c r="A121" s="7" t="s">
        <v>81</v>
      </c>
      <c r="B121" s="8">
        <f>+B122+B123</f>
        <v>0</v>
      </c>
      <c r="C121" s="8"/>
      <c r="D121" s="8">
        <f>+D122+D123</f>
        <v>3378</v>
      </c>
      <c r="E121" s="8"/>
      <c r="F121" s="8">
        <f>+F122+F123</f>
        <v>555</v>
      </c>
      <c r="G121" s="8"/>
      <c r="H121" s="8">
        <f>+H122+H123</f>
        <v>145</v>
      </c>
      <c r="I121" s="8"/>
      <c r="J121" s="8">
        <f>+J122+J123</f>
        <v>72</v>
      </c>
      <c r="K121" s="8"/>
      <c r="L121" s="8">
        <f>+L122+L123</f>
        <v>0</v>
      </c>
    </row>
    <row r="122" spans="1:12" ht="14.25">
      <c r="A122" s="2" t="s">
        <v>82</v>
      </c>
      <c r="B122" s="6">
        <v>0</v>
      </c>
      <c r="C122" s="6"/>
      <c r="D122" s="6">
        <v>1164</v>
      </c>
      <c r="E122" s="6"/>
      <c r="F122" s="6">
        <v>555</v>
      </c>
      <c r="G122" s="6"/>
      <c r="H122" s="6">
        <v>145</v>
      </c>
      <c r="I122" s="6"/>
      <c r="J122" s="6">
        <v>72</v>
      </c>
      <c r="K122" s="6"/>
      <c r="L122" s="6">
        <v>0</v>
      </c>
    </row>
    <row r="123" spans="1:12" ht="14.25">
      <c r="A123" s="2" t="s">
        <v>29</v>
      </c>
      <c r="B123" s="6">
        <v>0</v>
      </c>
      <c r="C123" s="6"/>
      <c r="D123" s="6">
        <v>2214</v>
      </c>
      <c r="E123" s="6"/>
      <c r="F123" s="6">
        <v>0</v>
      </c>
      <c r="G123" s="6"/>
      <c r="H123" s="6">
        <v>0</v>
      </c>
      <c r="I123" s="6"/>
      <c r="J123" s="6">
        <v>0</v>
      </c>
      <c r="K123" s="6"/>
      <c r="L123" s="6">
        <v>0</v>
      </c>
    </row>
    <row r="124" spans="1:12" s="7" customFormat="1" ht="14.25">
      <c r="A124" s="7" t="s">
        <v>83</v>
      </c>
      <c r="B124" s="8">
        <f>SUM(B125:B126)</f>
        <v>2823</v>
      </c>
      <c r="C124" s="8"/>
      <c r="D124" s="8">
        <f>SUM(D125:D126)</f>
        <v>1947</v>
      </c>
      <c r="E124" s="8"/>
      <c r="F124" s="8">
        <f>SUM(F125:F126)</f>
        <v>630</v>
      </c>
      <c r="G124" s="8"/>
      <c r="H124" s="8">
        <f>SUM(H125:H126)</f>
        <v>1316</v>
      </c>
      <c r="I124" s="8"/>
      <c r="J124" s="8">
        <f>SUM(J125:J126)</f>
        <v>137</v>
      </c>
      <c r="K124" s="8"/>
      <c r="L124" s="8">
        <f>SUM(L125:L126)</f>
        <v>0</v>
      </c>
    </row>
    <row r="125" spans="1:12" ht="14.25">
      <c r="A125" s="2" t="s">
        <v>85</v>
      </c>
      <c r="B125" s="6">
        <v>2349</v>
      </c>
      <c r="C125" s="6"/>
      <c r="D125" s="6">
        <v>1644</v>
      </c>
      <c r="E125" s="6"/>
      <c r="F125" s="6">
        <v>630</v>
      </c>
      <c r="G125" s="6"/>
      <c r="H125" s="6">
        <v>1316</v>
      </c>
      <c r="I125" s="6"/>
      <c r="J125" s="6">
        <v>137</v>
      </c>
      <c r="K125" s="6"/>
      <c r="L125" s="6">
        <v>0</v>
      </c>
    </row>
    <row r="126" spans="1:12" ht="14.25">
      <c r="A126" s="2" t="s">
        <v>29</v>
      </c>
      <c r="B126" s="6">
        <v>474</v>
      </c>
      <c r="C126" s="6"/>
      <c r="D126" s="6">
        <v>303</v>
      </c>
      <c r="E126" s="6"/>
      <c r="F126" s="6">
        <v>0</v>
      </c>
      <c r="G126" s="6"/>
      <c r="H126" s="6">
        <v>0</v>
      </c>
      <c r="I126" s="6"/>
      <c r="J126" s="6">
        <v>0</v>
      </c>
      <c r="K126" s="6"/>
      <c r="L126" s="6">
        <v>0</v>
      </c>
    </row>
    <row r="127" spans="1:12" ht="14.25">
      <c r="A127" s="2" t="s">
        <v>188</v>
      </c>
      <c r="B127" s="6">
        <v>12</v>
      </c>
      <c r="C127" s="6"/>
      <c r="D127" s="6">
        <v>24</v>
      </c>
      <c r="E127" s="6"/>
      <c r="F127" s="6">
        <v>216</v>
      </c>
      <c r="G127" s="6"/>
      <c r="H127" s="6">
        <v>0</v>
      </c>
      <c r="I127" s="6"/>
      <c r="J127" s="6">
        <v>0</v>
      </c>
      <c r="K127" s="6"/>
      <c r="L127" s="6">
        <v>0</v>
      </c>
    </row>
    <row r="128" spans="2:12" ht="14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3" ht="14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</row>
    <row r="130" spans="1:12" s="3" customFormat="1" ht="15">
      <c r="A130" s="3" t="s">
        <v>86</v>
      </c>
      <c r="B130" s="5"/>
      <c r="D130" s="5"/>
      <c r="F130" s="5"/>
      <c r="H130" s="5"/>
      <c r="J130" s="5"/>
      <c r="L130" s="5"/>
    </row>
    <row r="131" spans="1:15" s="3" customFormat="1" ht="15">
      <c r="A131" s="3" t="s">
        <v>87</v>
      </c>
      <c r="B131" s="5">
        <f>+B133+B135+B136+B137+B138+B141+B142+B145+B146+B134</f>
        <v>357</v>
      </c>
      <c r="C131" s="5"/>
      <c r="D131" s="5">
        <f>+D133+D135+D136+D137+D138+D141+D142+D145+D146+D134</f>
        <v>7711</v>
      </c>
      <c r="E131" s="5"/>
      <c r="F131" s="5">
        <f>+F133+F135+F136+F137+F138+F141+F142+F145+F146+F134</f>
        <v>15745</v>
      </c>
      <c r="G131" s="5"/>
      <c r="H131" s="5">
        <f>+H133+H135+H136+H137+H138+H141+H142+H145+H146+H134</f>
        <v>447</v>
      </c>
      <c r="I131" s="5"/>
      <c r="J131" s="5">
        <f>+J133+J135+J136+J137+J138+J141+J142+J145+J146+J134</f>
        <v>3579</v>
      </c>
      <c r="K131" s="5"/>
      <c r="L131" s="5">
        <f>+L133+L135+L136+L137+L138+L141+L142+L145+L146+L134</f>
        <v>162</v>
      </c>
      <c r="N131" s="5"/>
      <c r="O131" s="5"/>
    </row>
    <row r="132" spans="2:12" ht="8.2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4.25">
      <c r="A133" s="2" t="s">
        <v>88</v>
      </c>
      <c r="B133" s="6">
        <v>0</v>
      </c>
      <c r="C133" s="6"/>
      <c r="D133" s="6">
        <v>79</v>
      </c>
      <c r="E133" s="6"/>
      <c r="F133" s="6">
        <v>49</v>
      </c>
      <c r="G133" s="6"/>
      <c r="H133" s="6">
        <v>0</v>
      </c>
      <c r="I133" s="6"/>
      <c r="J133" s="6">
        <v>0</v>
      </c>
      <c r="K133" s="6"/>
      <c r="L133" s="6">
        <v>0</v>
      </c>
    </row>
    <row r="134" spans="1:12" ht="14.25">
      <c r="A134" s="2" t="s">
        <v>89</v>
      </c>
      <c r="B134" s="6">
        <v>0</v>
      </c>
      <c r="C134" s="6"/>
      <c r="D134" s="6">
        <v>0</v>
      </c>
      <c r="E134" s="6"/>
      <c r="F134" s="6">
        <v>0</v>
      </c>
      <c r="G134" s="6"/>
      <c r="H134" s="6">
        <v>0</v>
      </c>
      <c r="I134" s="6"/>
      <c r="J134" s="6">
        <v>0</v>
      </c>
      <c r="K134" s="6"/>
      <c r="L134" s="6">
        <v>93</v>
      </c>
    </row>
    <row r="135" spans="1:13" ht="14.25">
      <c r="A135" s="2" t="s">
        <v>190</v>
      </c>
      <c r="B135" s="6">
        <v>0</v>
      </c>
      <c r="C135" s="6"/>
      <c r="D135" s="6">
        <v>0</v>
      </c>
      <c r="E135" s="6"/>
      <c r="F135" s="6">
        <v>0</v>
      </c>
      <c r="G135" s="6"/>
      <c r="H135" s="6">
        <v>0</v>
      </c>
      <c r="I135" s="6"/>
      <c r="J135" s="6">
        <v>2297</v>
      </c>
      <c r="K135" s="6"/>
      <c r="L135" s="6">
        <v>0</v>
      </c>
      <c r="M135" s="6"/>
    </row>
    <row r="136" spans="1:13" ht="14.25">
      <c r="A136" s="2" t="s">
        <v>191</v>
      </c>
      <c r="B136" s="6">
        <v>0</v>
      </c>
      <c r="C136" s="6"/>
      <c r="D136" s="6">
        <v>0</v>
      </c>
      <c r="E136" s="6"/>
      <c r="F136" s="6">
        <v>0</v>
      </c>
      <c r="G136" s="6"/>
      <c r="H136" s="6">
        <v>0</v>
      </c>
      <c r="I136" s="6"/>
      <c r="J136" s="6">
        <v>84</v>
      </c>
      <c r="K136" s="6"/>
      <c r="L136" s="6">
        <v>0</v>
      </c>
      <c r="M136" s="6"/>
    </row>
    <row r="137" spans="1:13" ht="14.25">
      <c r="A137" s="2" t="s">
        <v>90</v>
      </c>
      <c r="B137" s="6">
        <v>0</v>
      </c>
      <c r="C137" s="6"/>
      <c r="D137" s="6">
        <v>2640</v>
      </c>
      <c r="E137" s="6"/>
      <c r="F137" s="6">
        <v>1362</v>
      </c>
      <c r="G137" s="6"/>
      <c r="H137" s="6">
        <v>105</v>
      </c>
      <c r="I137" s="6"/>
      <c r="J137" s="6">
        <v>662</v>
      </c>
      <c r="K137" s="6"/>
      <c r="L137" s="6">
        <v>0</v>
      </c>
      <c r="M137" s="6"/>
    </row>
    <row r="138" spans="1:13" s="7" customFormat="1" ht="14.25">
      <c r="A138" s="7" t="s">
        <v>91</v>
      </c>
      <c r="B138" s="8">
        <f>+B139+B140</f>
        <v>0</v>
      </c>
      <c r="C138" s="8"/>
      <c r="D138" s="8">
        <f>+D139+D140</f>
        <v>1476</v>
      </c>
      <c r="E138" s="8"/>
      <c r="F138" s="8">
        <f>+F139+F140</f>
        <v>2625</v>
      </c>
      <c r="G138" s="8"/>
      <c r="H138" s="8">
        <f>+H139+H140</f>
        <v>0</v>
      </c>
      <c r="I138" s="8"/>
      <c r="J138" s="8">
        <f>+J139+J140</f>
        <v>0</v>
      </c>
      <c r="K138" s="8"/>
      <c r="L138" s="8">
        <f>+L139+L140</f>
        <v>69</v>
      </c>
      <c r="M138" s="8"/>
    </row>
    <row r="139" spans="1:12" ht="14.25">
      <c r="A139" s="2" t="s">
        <v>92</v>
      </c>
      <c r="B139" s="6">
        <v>0</v>
      </c>
      <c r="C139" s="6"/>
      <c r="D139" s="6">
        <v>1476</v>
      </c>
      <c r="E139" s="6"/>
      <c r="F139" s="6">
        <v>1338</v>
      </c>
      <c r="G139" s="6"/>
      <c r="H139" s="6">
        <v>0</v>
      </c>
      <c r="I139" s="6"/>
      <c r="J139" s="6">
        <v>0</v>
      </c>
      <c r="K139" s="6"/>
      <c r="L139" s="6">
        <v>48</v>
      </c>
    </row>
    <row r="140" spans="1:12" ht="14.25">
      <c r="A140" s="2" t="s">
        <v>93</v>
      </c>
      <c r="B140" s="6">
        <v>0</v>
      </c>
      <c r="C140" s="6"/>
      <c r="D140" s="6">
        <v>0</v>
      </c>
      <c r="E140" s="6"/>
      <c r="F140" s="6">
        <v>1287</v>
      </c>
      <c r="G140" s="6"/>
      <c r="H140" s="6">
        <v>0</v>
      </c>
      <c r="I140" s="6"/>
      <c r="J140" s="6">
        <v>0</v>
      </c>
      <c r="K140" s="6"/>
      <c r="L140" s="6">
        <v>21</v>
      </c>
    </row>
    <row r="141" spans="1:13" ht="14.25">
      <c r="A141" s="2" t="s">
        <v>94</v>
      </c>
      <c r="B141" s="6">
        <v>357</v>
      </c>
      <c r="C141" s="6"/>
      <c r="D141" s="6">
        <v>3516</v>
      </c>
      <c r="E141" s="6"/>
      <c r="F141" s="6">
        <v>1176</v>
      </c>
      <c r="G141" s="6"/>
      <c r="H141" s="6">
        <v>330</v>
      </c>
      <c r="I141" s="6"/>
      <c r="J141" s="6">
        <v>275</v>
      </c>
      <c r="K141" s="6"/>
      <c r="L141" s="6">
        <v>0</v>
      </c>
      <c r="M141" s="6"/>
    </row>
    <row r="142" spans="1:13" s="7" customFormat="1" ht="14.25">
      <c r="A142" s="7" t="s">
        <v>189</v>
      </c>
      <c r="B142" s="8">
        <f>+B143+B144</f>
        <v>0</v>
      </c>
      <c r="C142" s="8"/>
      <c r="D142" s="8">
        <f>+D143+D144</f>
        <v>0</v>
      </c>
      <c r="E142" s="8"/>
      <c r="F142" s="8">
        <f>+F143+F144</f>
        <v>3813</v>
      </c>
      <c r="G142" s="8"/>
      <c r="H142" s="8">
        <f>+H143+H144</f>
        <v>12</v>
      </c>
      <c r="I142" s="8"/>
      <c r="J142" s="8">
        <f>+J143+J144</f>
        <v>261</v>
      </c>
      <c r="K142" s="8"/>
      <c r="L142" s="8">
        <f>+L143+L144</f>
        <v>0</v>
      </c>
      <c r="M142" s="8"/>
    </row>
    <row r="143" spans="1:12" ht="14.25">
      <c r="A143" s="2" t="s">
        <v>95</v>
      </c>
      <c r="B143" s="6">
        <v>0</v>
      </c>
      <c r="C143" s="6"/>
      <c r="D143" s="6">
        <v>0</v>
      </c>
      <c r="E143" s="6"/>
      <c r="F143" s="6">
        <v>1314</v>
      </c>
      <c r="G143" s="6"/>
      <c r="H143" s="6">
        <v>0</v>
      </c>
      <c r="I143" s="6"/>
      <c r="J143" s="6">
        <v>0</v>
      </c>
      <c r="K143" s="6"/>
      <c r="L143" s="6">
        <v>0</v>
      </c>
    </row>
    <row r="144" spans="1:12" ht="14.25">
      <c r="A144" s="2" t="s">
        <v>96</v>
      </c>
      <c r="B144" s="6">
        <v>0</v>
      </c>
      <c r="C144" s="6"/>
      <c r="D144" s="6">
        <v>0</v>
      </c>
      <c r="E144" s="6"/>
      <c r="F144" s="6">
        <v>2499</v>
      </c>
      <c r="G144" s="6"/>
      <c r="H144" s="6">
        <v>12</v>
      </c>
      <c r="I144" s="6"/>
      <c r="J144" s="6">
        <v>261</v>
      </c>
      <c r="K144" s="6"/>
      <c r="L144" s="6">
        <v>0</v>
      </c>
    </row>
    <row r="145" spans="1:13" ht="14.25">
      <c r="A145" s="2" t="s">
        <v>97</v>
      </c>
      <c r="B145" s="6">
        <v>0</v>
      </c>
      <c r="C145" s="6"/>
      <c r="D145" s="6">
        <v>0</v>
      </c>
      <c r="E145" s="6"/>
      <c r="F145" s="6">
        <v>4221</v>
      </c>
      <c r="G145" s="6"/>
      <c r="H145" s="6">
        <v>0</v>
      </c>
      <c r="I145" s="6"/>
      <c r="J145" s="6">
        <v>0</v>
      </c>
      <c r="K145" s="6"/>
      <c r="L145" s="6">
        <v>0</v>
      </c>
      <c r="M145" s="6"/>
    </row>
    <row r="146" spans="1:13" s="7" customFormat="1" ht="14.25">
      <c r="A146" s="7" t="s">
        <v>98</v>
      </c>
      <c r="B146" s="8">
        <f>+B147+B148</f>
        <v>0</v>
      </c>
      <c r="C146" s="8"/>
      <c r="D146" s="8">
        <f>+D147+D148</f>
        <v>0</v>
      </c>
      <c r="E146" s="8"/>
      <c r="F146" s="8">
        <f>+F147+F148</f>
        <v>2499</v>
      </c>
      <c r="G146" s="8"/>
      <c r="H146" s="8">
        <f>+H147+H148</f>
        <v>0</v>
      </c>
      <c r="I146" s="8"/>
      <c r="J146" s="8">
        <f>+J147+J148</f>
        <v>0</v>
      </c>
      <c r="K146" s="8"/>
      <c r="L146" s="8">
        <f>+L147+L148</f>
        <v>0</v>
      </c>
      <c r="M146" s="8"/>
    </row>
    <row r="147" spans="1:12" ht="14.25">
      <c r="A147" s="2" t="s">
        <v>99</v>
      </c>
      <c r="B147" s="6">
        <v>0</v>
      </c>
      <c r="C147" s="6"/>
      <c r="D147" s="6">
        <v>0</v>
      </c>
      <c r="E147" s="6"/>
      <c r="F147" s="6">
        <v>18</v>
      </c>
      <c r="G147" s="6"/>
      <c r="H147" s="6">
        <v>0</v>
      </c>
      <c r="I147" s="6"/>
      <c r="J147" s="6">
        <v>0</v>
      </c>
      <c r="K147" s="6"/>
      <c r="L147" s="6">
        <v>0</v>
      </c>
    </row>
    <row r="148" spans="1:12" ht="14.25">
      <c r="A148" s="2" t="s">
        <v>100</v>
      </c>
      <c r="B148" s="6">
        <v>0</v>
      </c>
      <c r="C148" s="6"/>
      <c r="D148" s="6">
        <v>0</v>
      </c>
      <c r="E148" s="6"/>
      <c r="F148" s="6">
        <v>2481</v>
      </c>
      <c r="G148" s="6"/>
      <c r="H148" s="6">
        <v>0</v>
      </c>
      <c r="I148" s="6"/>
      <c r="J148" s="6">
        <v>0</v>
      </c>
      <c r="K148" s="6"/>
      <c r="L148" s="6">
        <v>0</v>
      </c>
    </row>
    <row r="149" spans="2:13" ht="14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7"/>
    </row>
    <row r="150" spans="2:13" ht="14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7"/>
    </row>
    <row r="151" spans="1:13" ht="15">
      <c r="A151" s="3" t="s">
        <v>101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7"/>
    </row>
    <row r="152" spans="1:12" s="3" customFormat="1" ht="15">
      <c r="A152" s="3" t="s">
        <v>102</v>
      </c>
      <c r="B152" s="5">
        <f>+B154+B156+B155+B157+B158</f>
        <v>2406</v>
      </c>
      <c r="C152" s="5"/>
      <c r="D152" s="5">
        <f>+D154+D156+D155+D157+D158</f>
        <v>1320</v>
      </c>
      <c r="E152" s="5"/>
      <c r="F152" s="5">
        <f>+F154+F156+F155+F157+F158</f>
        <v>1579</v>
      </c>
      <c r="G152" s="5"/>
      <c r="H152" s="5">
        <f>+H154+H156+H155+H157+H158</f>
        <v>438</v>
      </c>
      <c r="J152" s="5">
        <f>+J154+J156+J155+J157+J158</f>
        <v>1592</v>
      </c>
      <c r="K152" s="5"/>
      <c r="L152" s="5">
        <f>+L154+L156+L155+L157+L158</f>
        <v>752</v>
      </c>
    </row>
    <row r="153" spans="2:12" s="3" customFormat="1" ht="8.25" customHeight="1">
      <c r="B153" s="5"/>
      <c r="C153" s="5"/>
      <c r="D153" s="5"/>
      <c r="E153" s="5"/>
      <c r="F153" s="5"/>
      <c r="G153" s="5"/>
      <c r="H153" s="5"/>
      <c r="J153" s="5"/>
      <c r="K153" s="5"/>
      <c r="L153" s="5"/>
    </row>
    <row r="154" spans="1:12" ht="15" customHeight="1">
      <c r="A154" s="2" t="s">
        <v>196</v>
      </c>
      <c r="B154" s="6">
        <v>0</v>
      </c>
      <c r="C154" s="6"/>
      <c r="D154" s="6">
        <v>0</v>
      </c>
      <c r="E154" s="6"/>
      <c r="F154" s="6">
        <v>0</v>
      </c>
      <c r="G154" s="6"/>
      <c r="H154" s="6">
        <v>0</v>
      </c>
      <c r="J154" s="6">
        <v>33</v>
      </c>
      <c r="K154" s="6"/>
      <c r="L154" s="6">
        <v>0</v>
      </c>
    </row>
    <row r="155" spans="1:12" ht="14.25">
      <c r="A155" s="2" t="s">
        <v>104</v>
      </c>
      <c r="B155" s="6">
        <v>2028</v>
      </c>
      <c r="C155" s="6"/>
      <c r="D155" s="6">
        <v>852</v>
      </c>
      <c r="E155" s="6"/>
      <c r="F155" s="6">
        <v>1003</v>
      </c>
      <c r="G155" s="6"/>
      <c r="H155" s="6">
        <v>327</v>
      </c>
      <c r="J155" s="6">
        <v>838</v>
      </c>
      <c r="K155" s="6"/>
      <c r="L155" s="6">
        <v>141</v>
      </c>
    </row>
    <row r="156" spans="1:12" ht="14.25">
      <c r="A156" s="2" t="s">
        <v>103</v>
      </c>
      <c r="B156" s="6">
        <v>0</v>
      </c>
      <c r="C156" s="6"/>
      <c r="D156" s="6">
        <v>0</v>
      </c>
      <c r="E156" s="6"/>
      <c r="F156" s="6">
        <v>0</v>
      </c>
      <c r="G156" s="6"/>
      <c r="H156" s="6">
        <v>0</v>
      </c>
      <c r="J156" s="6">
        <v>0</v>
      </c>
      <c r="K156" s="6"/>
      <c r="L156" s="6">
        <v>563</v>
      </c>
    </row>
    <row r="157" spans="1:12" ht="14.25">
      <c r="A157" s="2" t="s">
        <v>105</v>
      </c>
      <c r="B157" s="2">
        <v>378</v>
      </c>
      <c r="D157" s="2">
        <v>168</v>
      </c>
      <c r="F157" s="2">
        <v>576</v>
      </c>
      <c r="H157" s="2">
        <v>111</v>
      </c>
      <c r="J157" s="2">
        <v>721</v>
      </c>
      <c r="L157" s="2">
        <v>48</v>
      </c>
    </row>
    <row r="158" spans="1:12" ht="14.25">
      <c r="A158" s="2" t="s">
        <v>23</v>
      </c>
      <c r="B158" s="2">
        <v>0</v>
      </c>
      <c r="D158" s="2">
        <v>300</v>
      </c>
      <c r="F158" s="2">
        <v>0</v>
      </c>
      <c r="H158" s="2">
        <v>0</v>
      </c>
      <c r="J158" s="2">
        <v>0</v>
      </c>
      <c r="L158" s="2">
        <v>0</v>
      </c>
    </row>
    <row r="159" spans="2:13" ht="14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7"/>
    </row>
    <row r="160" spans="2:12" ht="14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s="3" customFormat="1" ht="15">
      <c r="A161" s="5" t="s">
        <v>106</v>
      </c>
      <c r="B161" s="5">
        <f>+B163+B166+B169+B174+B180+B183</f>
        <v>0</v>
      </c>
      <c r="C161" s="5"/>
      <c r="D161" s="5">
        <f>+D163+D166+D169+D174+D180+D183</f>
        <v>2169</v>
      </c>
      <c r="E161" s="5"/>
      <c r="F161" s="5">
        <f>+F163+F166+F169+F174+F180+F183</f>
        <v>3340</v>
      </c>
      <c r="G161" s="5"/>
      <c r="H161" s="5">
        <f>+H163+H166+H169+H174+H180+H183</f>
        <v>4674</v>
      </c>
      <c r="I161" s="5"/>
      <c r="J161" s="5">
        <f>+J163+J166+J169+J174+J180+J183</f>
        <v>5506</v>
      </c>
      <c r="K161" s="5"/>
      <c r="L161" s="5">
        <f>+L163+L166+L169+L174+L180+L183</f>
        <v>1070</v>
      </c>
    </row>
    <row r="162" spans="1:12" ht="6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s="7" customFormat="1" ht="14.25">
      <c r="A163" s="8" t="s">
        <v>107</v>
      </c>
      <c r="B163" s="8">
        <f>+B164+B165</f>
        <v>0</v>
      </c>
      <c r="C163" s="8"/>
      <c r="D163" s="8">
        <f>+D164+D165</f>
        <v>798</v>
      </c>
      <c r="E163" s="8"/>
      <c r="F163" s="8">
        <f>+F164+F165</f>
        <v>109</v>
      </c>
      <c r="G163" s="8"/>
      <c r="H163" s="8">
        <f>+H164+H165</f>
        <v>351</v>
      </c>
      <c r="I163" s="8"/>
      <c r="J163" s="8">
        <f>+J164+J165</f>
        <v>126</v>
      </c>
      <c r="K163" s="8"/>
      <c r="L163" s="8">
        <f>+L164+L165</f>
        <v>211</v>
      </c>
    </row>
    <row r="164" spans="1:12" ht="14.25">
      <c r="A164" s="6" t="s">
        <v>108</v>
      </c>
      <c r="B164" s="6">
        <v>0</v>
      </c>
      <c r="C164" s="6"/>
      <c r="D164" s="6">
        <v>0</v>
      </c>
      <c r="E164" s="6"/>
      <c r="F164" s="6">
        <v>0</v>
      </c>
      <c r="G164" s="6"/>
      <c r="H164" s="6">
        <v>0</v>
      </c>
      <c r="I164" s="6"/>
      <c r="J164" s="6">
        <v>0</v>
      </c>
      <c r="K164" s="6"/>
      <c r="L164" s="6">
        <v>211</v>
      </c>
    </row>
    <row r="165" spans="1:12" ht="14.25">
      <c r="A165" s="6" t="s">
        <v>109</v>
      </c>
      <c r="B165" s="6">
        <v>0</v>
      </c>
      <c r="C165" s="6"/>
      <c r="D165" s="6">
        <v>798</v>
      </c>
      <c r="E165" s="6"/>
      <c r="F165" s="6">
        <v>109</v>
      </c>
      <c r="G165" s="6"/>
      <c r="H165" s="6">
        <v>351</v>
      </c>
      <c r="I165" s="6"/>
      <c r="J165" s="6">
        <v>126</v>
      </c>
      <c r="K165" s="6"/>
      <c r="L165" s="6">
        <v>0</v>
      </c>
    </row>
    <row r="166" spans="1:13" s="7" customFormat="1" ht="14.25">
      <c r="A166" s="7" t="s">
        <v>110</v>
      </c>
      <c r="B166" s="8">
        <f>+B167+B168</f>
        <v>0</v>
      </c>
      <c r="C166" s="8"/>
      <c r="D166" s="8">
        <f>+D167+D168</f>
        <v>63</v>
      </c>
      <c r="E166" s="8"/>
      <c r="F166" s="8">
        <f>+F167+F168</f>
        <v>0</v>
      </c>
      <c r="G166" s="8"/>
      <c r="H166" s="8">
        <f>+H167+H168</f>
        <v>0</v>
      </c>
      <c r="I166" s="8"/>
      <c r="J166" s="8">
        <f>+J167+J168</f>
        <v>956</v>
      </c>
      <c r="K166" s="8"/>
      <c r="L166" s="8">
        <f>+L167+L168</f>
        <v>202</v>
      </c>
      <c r="M166" s="8"/>
    </row>
    <row r="167" spans="1:12" ht="14.25">
      <c r="A167" s="6" t="s">
        <v>192</v>
      </c>
      <c r="B167" s="6">
        <v>0</v>
      </c>
      <c r="C167" s="6"/>
      <c r="D167" s="6">
        <v>0</v>
      </c>
      <c r="E167" s="6"/>
      <c r="F167" s="6">
        <v>0</v>
      </c>
      <c r="G167" s="6"/>
      <c r="H167" s="6">
        <v>0</v>
      </c>
      <c r="I167" s="6"/>
      <c r="J167" s="6">
        <v>956</v>
      </c>
      <c r="K167" s="6"/>
      <c r="L167" s="6">
        <v>202</v>
      </c>
    </row>
    <row r="168" spans="1:12" ht="14.25">
      <c r="A168" s="2" t="s">
        <v>29</v>
      </c>
      <c r="B168" s="6">
        <v>0</v>
      </c>
      <c r="C168" s="6"/>
      <c r="D168" s="6">
        <v>63</v>
      </c>
      <c r="E168" s="6"/>
      <c r="F168" s="6">
        <v>0</v>
      </c>
      <c r="G168" s="6"/>
      <c r="H168" s="6">
        <v>0</v>
      </c>
      <c r="I168" s="6"/>
      <c r="J168" s="6">
        <v>0</v>
      </c>
      <c r="K168" s="6"/>
      <c r="L168" s="6">
        <v>0</v>
      </c>
    </row>
    <row r="169" spans="1:12" s="7" customFormat="1" ht="14.25">
      <c r="A169" s="8" t="s">
        <v>111</v>
      </c>
      <c r="B169" s="8">
        <f>+B170+B173+B171+B172</f>
        <v>0</v>
      </c>
      <c r="C169" s="8"/>
      <c r="D169" s="8">
        <f>+D170+D173+D171+D172</f>
        <v>0</v>
      </c>
      <c r="E169" s="8"/>
      <c r="F169" s="8">
        <f>+F170+F173+F171+F172</f>
        <v>0</v>
      </c>
      <c r="G169" s="8"/>
      <c r="H169" s="8">
        <f>+H170+H173+H171+H172</f>
        <v>108</v>
      </c>
      <c r="I169" s="8"/>
      <c r="J169" s="8">
        <f>+J170+J173+J171+J172</f>
        <v>1354</v>
      </c>
      <c r="K169" s="8"/>
      <c r="L169" s="8">
        <f>+L170+L173+L171+L172</f>
        <v>501</v>
      </c>
    </row>
    <row r="170" spans="1:12" ht="14.25">
      <c r="A170" s="2" t="s">
        <v>112</v>
      </c>
      <c r="B170" s="6">
        <v>0</v>
      </c>
      <c r="C170" s="6"/>
      <c r="D170" s="6">
        <v>0</v>
      </c>
      <c r="E170" s="6"/>
      <c r="F170" s="6">
        <v>0</v>
      </c>
      <c r="G170" s="6"/>
      <c r="H170" s="6">
        <v>0</v>
      </c>
      <c r="I170" s="6"/>
      <c r="J170" s="6">
        <v>255</v>
      </c>
      <c r="K170" s="6"/>
      <c r="L170" s="6">
        <v>0</v>
      </c>
    </row>
    <row r="171" spans="1:12" ht="14.25">
      <c r="A171" s="2" t="s">
        <v>114</v>
      </c>
      <c r="B171" s="6">
        <v>0</v>
      </c>
      <c r="C171" s="6"/>
      <c r="D171" s="6">
        <v>0</v>
      </c>
      <c r="E171" s="6"/>
      <c r="F171" s="6">
        <v>0</v>
      </c>
      <c r="G171" s="6"/>
      <c r="H171" s="6">
        <v>0</v>
      </c>
      <c r="I171" s="6"/>
      <c r="J171" s="6">
        <v>544</v>
      </c>
      <c r="K171" s="6"/>
      <c r="L171" s="6">
        <v>210</v>
      </c>
    </row>
    <row r="172" spans="1:12" ht="14.25">
      <c r="A172" s="2" t="s">
        <v>193</v>
      </c>
      <c r="B172" s="6">
        <v>0</v>
      </c>
      <c r="C172" s="6"/>
      <c r="D172" s="6">
        <v>0</v>
      </c>
      <c r="E172" s="6"/>
      <c r="F172" s="6">
        <v>0</v>
      </c>
      <c r="G172" s="6"/>
      <c r="H172" s="6">
        <v>0</v>
      </c>
      <c r="I172" s="6"/>
      <c r="J172" s="6">
        <v>423</v>
      </c>
      <c r="K172" s="6"/>
      <c r="L172" s="6">
        <v>243</v>
      </c>
    </row>
    <row r="173" spans="1:12" ht="14.25">
      <c r="A173" s="2" t="s">
        <v>113</v>
      </c>
      <c r="B173" s="6">
        <v>0</v>
      </c>
      <c r="C173" s="6"/>
      <c r="D173" s="6">
        <v>0</v>
      </c>
      <c r="E173" s="6"/>
      <c r="F173" s="6">
        <v>0</v>
      </c>
      <c r="G173" s="6"/>
      <c r="H173" s="6">
        <v>108</v>
      </c>
      <c r="I173" s="6"/>
      <c r="J173" s="6">
        <v>132</v>
      </c>
      <c r="K173" s="6"/>
      <c r="L173" s="6">
        <v>48</v>
      </c>
    </row>
    <row r="174" spans="1:12" s="7" customFormat="1" ht="14.25">
      <c r="A174" s="8" t="s">
        <v>115</v>
      </c>
      <c r="B174" s="8">
        <f>+B175+B176+B177+B178+B179</f>
        <v>0</v>
      </c>
      <c r="C174" s="8"/>
      <c r="D174" s="8">
        <f>+D175+D176+D177+D178+D179</f>
        <v>222</v>
      </c>
      <c r="E174" s="8"/>
      <c r="F174" s="8">
        <f>+F175+F176+F177+F178+F179</f>
        <v>359</v>
      </c>
      <c r="G174" s="8"/>
      <c r="H174" s="8">
        <f>+H175+H176+H177+H178+H179</f>
        <v>771</v>
      </c>
      <c r="I174" s="8"/>
      <c r="J174" s="8">
        <f>+J175+J176+J177+J178+J179</f>
        <v>724</v>
      </c>
      <c r="K174" s="8"/>
      <c r="L174" s="8">
        <f>+L175+L176+L177+L178+L179</f>
        <v>0</v>
      </c>
    </row>
    <row r="175" spans="1:12" ht="14.25">
      <c r="A175" s="6" t="s">
        <v>116</v>
      </c>
      <c r="B175" s="6">
        <v>0</v>
      </c>
      <c r="C175" s="6"/>
      <c r="D175" s="6">
        <v>0</v>
      </c>
      <c r="E175" s="6"/>
      <c r="F175" s="6">
        <v>116</v>
      </c>
      <c r="G175" s="6"/>
      <c r="H175" s="6">
        <v>315</v>
      </c>
      <c r="I175" s="6"/>
      <c r="J175" s="6">
        <v>63</v>
      </c>
      <c r="K175" s="6"/>
      <c r="L175" s="6">
        <v>0</v>
      </c>
    </row>
    <row r="176" spans="1:12" ht="14.25">
      <c r="A176" s="2" t="s">
        <v>117</v>
      </c>
      <c r="B176" s="6">
        <v>0</v>
      </c>
      <c r="C176" s="6"/>
      <c r="D176" s="6">
        <v>138</v>
      </c>
      <c r="E176" s="6"/>
      <c r="F176" s="6">
        <v>198</v>
      </c>
      <c r="G176" s="6"/>
      <c r="H176" s="6">
        <v>78</v>
      </c>
      <c r="I176" s="6"/>
      <c r="J176" s="6">
        <v>531</v>
      </c>
      <c r="K176" s="6"/>
      <c r="L176" s="6">
        <v>0</v>
      </c>
    </row>
    <row r="177" spans="1:12" ht="14.25">
      <c r="A177" s="2" t="s">
        <v>118</v>
      </c>
      <c r="B177" s="6">
        <v>0</v>
      </c>
      <c r="C177" s="6"/>
      <c r="D177" s="6">
        <v>0</v>
      </c>
      <c r="E177" s="6"/>
      <c r="F177" s="6">
        <v>45</v>
      </c>
      <c r="G177" s="6"/>
      <c r="H177" s="6">
        <v>378</v>
      </c>
      <c r="I177" s="6"/>
      <c r="J177" s="6">
        <v>38</v>
      </c>
      <c r="K177" s="6"/>
      <c r="L177" s="6">
        <v>0</v>
      </c>
    </row>
    <row r="178" spans="1:12" ht="14.25">
      <c r="A178" s="2" t="s">
        <v>119</v>
      </c>
      <c r="B178" s="6">
        <v>0</v>
      </c>
      <c r="C178" s="6"/>
      <c r="D178" s="6">
        <v>0</v>
      </c>
      <c r="E178" s="6"/>
      <c r="F178" s="6">
        <v>0</v>
      </c>
      <c r="G178" s="6"/>
      <c r="H178" s="6">
        <v>0</v>
      </c>
      <c r="I178" s="6"/>
      <c r="J178" s="6">
        <v>92</v>
      </c>
      <c r="K178" s="6"/>
      <c r="L178" s="6">
        <v>0</v>
      </c>
    </row>
    <row r="179" spans="1:12" ht="14.25">
      <c r="A179" s="2" t="s">
        <v>29</v>
      </c>
      <c r="B179" s="6">
        <v>0</v>
      </c>
      <c r="C179" s="6"/>
      <c r="D179" s="6">
        <v>84</v>
      </c>
      <c r="E179" s="6"/>
      <c r="F179" s="6">
        <v>0</v>
      </c>
      <c r="G179" s="6"/>
      <c r="H179" s="6">
        <v>0</v>
      </c>
      <c r="I179" s="6"/>
      <c r="J179" s="6">
        <v>0</v>
      </c>
      <c r="K179" s="6"/>
      <c r="L179" s="6">
        <v>0</v>
      </c>
    </row>
    <row r="180" spans="1:12" s="7" customFormat="1" ht="14.25">
      <c r="A180" s="8" t="s">
        <v>120</v>
      </c>
      <c r="B180" s="8">
        <f>+B181+B182</f>
        <v>0</v>
      </c>
      <c r="C180" s="8"/>
      <c r="D180" s="8">
        <f>+D181+D182</f>
        <v>0</v>
      </c>
      <c r="E180" s="8"/>
      <c r="F180" s="8">
        <f>+F181+F182</f>
        <v>2447</v>
      </c>
      <c r="G180" s="8"/>
      <c r="H180" s="8">
        <f>+H181+H182</f>
        <v>2790</v>
      </c>
      <c r="I180" s="8"/>
      <c r="J180" s="8">
        <f>+J181+J182</f>
        <v>1325</v>
      </c>
      <c r="K180" s="8"/>
      <c r="L180" s="8">
        <f>+L181+L182</f>
        <v>0</v>
      </c>
    </row>
    <row r="181" spans="1:12" ht="14.25">
      <c r="A181" s="2" t="s">
        <v>121</v>
      </c>
      <c r="B181" s="6">
        <v>0</v>
      </c>
      <c r="C181" s="6"/>
      <c r="D181" s="6">
        <v>0</v>
      </c>
      <c r="E181" s="6"/>
      <c r="F181" s="6">
        <v>1652</v>
      </c>
      <c r="G181" s="6"/>
      <c r="H181" s="6">
        <v>2790</v>
      </c>
      <c r="I181" s="6"/>
      <c r="J181" s="6">
        <v>1045</v>
      </c>
      <c r="K181" s="6"/>
      <c r="L181" s="6">
        <v>0</v>
      </c>
    </row>
    <row r="182" spans="1:12" ht="14.25">
      <c r="A182" s="2" t="s">
        <v>122</v>
      </c>
      <c r="B182" s="6">
        <v>0</v>
      </c>
      <c r="C182" s="6"/>
      <c r="D182" s="6">
        <v>0</v>
      </c>
      <c r="E182" s="6"/>
      <c r="F182" s="6">
        <v>795</v>
      </c>
      <c r="G182" s="6"/>
      <c r="H182" s="6">
        <v>0</v>
      </c>
      <c r="I182" s="6"/>
      <c r="J182" s="6">
        <v>280</v>
      </c>
      <c r="K182" s="6"/>
      <c r="L182" s="6">
        <v>0</v>
      </c>
    </row>
    <row r="183" spans="1:12" s="7" customFormat="1" ht="14.25">
      <c r="A183" s="8" t="s">
        <v>123</v>
      </c>
      <c r="B183" s="8">
        <f>+B184+B185</f>
        <v>0</v>
      </c>
      <c r="C183" s="8"/>
      <c r="D183" s="8">
        <f>+D184+D185</f>
        <v>1086</v>
      </c>
      <c r="E183" s="8"/>
      <c r="F183" s="8">
        <f>+F184+F185</f>
        <v>425</v>
      </c>
      <c r="G183" s="8"/>
      <c r="H183" s="8">
        <f>+H184+H185</f>
        <v>654</v>
      </c>
      <c r="I183" s="8"/>
      <c r="J183" s="8">
        <f>+J184+J185</f>
        <v>1021</v>
      </c>
      <c r="K183" s="8"/>
      <c r="L183" s="8">
        <f>+L184+L185</f>
        <v>156</v>
      </c>
    </row>
    <row r="184" spans="1:12" ht="14.25">
      <c r="A184" s="2" t="s">
        <v>124</v>
      </c>
      <c r="B184" s="6">
        <v>0</v>
      </c>
      <c r="C184" s="6"/>
      <c r="D184" s="6">
        <v>378</v>
      </c>
      <c r="E184" s="6"/>
      <c r="F184" s="6">
        <v>372</v>
      </c>
      <c r="G184" s="6"/>
      <c r="H184" s="6">
        <v>60</v>
      </c>
      <c r="I184" s="6"/>
      <c r="J184" s="6">
        <v>426</v>
      </c>
      <c r="K184" s="6"/>
      <c r="L184" s="6">
        <v>0</v>
      </c>
    </row>
    <row r="185" spans="1:12" ht="14.25">
      <c r="A185" s="2" t="s">
        <v>125</v>
      </c>
      <c r="B185" s="6">
        <v>0</v>
      </c>
      <c r="C185" s="6"/>
      <c r="D185" s="6">
        <v>708</v>
      </c>
      <c r="E185" s="6"/>
      <c r="F185" s="6">
        <v>53</v>
      </c>
      <c r="G185" s="6"/>
      <c r="H185" s="6">
        <v>594</v>
      </c>
      <c r="I185" s="6"/>
      <c r="J185" s="6">
        <v>595</v>
      </c>
      <c r="K185" s="6"/>
      <c r="L185" s="6">
        <v>156</v>
      </c>
    </row>
    <row r="186" spans="1:12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ht="14.25">
      <c r="B187" s="6"/>
      <c r="C187" s="6"/>
      <c r="D187" s="6"/>
      <c r="E187" s="6"/>
      <c r="F187" s="6"/>
      <c r="G187" s="6"/>
      <c r="H187" s="6"/>
      <c r="K187" s="6"/>
      <c r="L187" s="6"/>
    </row>
    <row r="188" spans="1:15" s="3" customFormat="1" ht="15.75">
      <c r="A188" s="3" t="s">
        <v>126</v>
      </c>
      <c r="B188" s="11">
        <f>+B190+B191+B192+B195+B196+B204</f>
        <v>2051</v>
      </c>
      <c r="C188" s="11"/>
      <c r="D188" s="11">
        <f>+D190+D191+D192+D195+D196+D204</f>
        <v>4006</v>
      </c>
      <c r="E188" s="11"/>
      <c r="F188" s="11">
        <f>+F190+F191+F192+F195+F196+F204</f>
        <v>7497</v>
      </c>
      <c r="G188" s="11"/>
      <c r="H188" s="11">
        <f>+H190+H191+H192+H195+H196+H204</f>
        <v>1240</v>
      </c>
      <c r="I188" s="11"/>
      <c r="J188" s="11">
        <f>+J190+J191+J192+J195+J196+J204</f>
        <v>1384</v>
      </c>
      <c r="K188" s="11"/>
      <c r="L188" s="11">
        <f>+L190+L191+L192+L195+L196+L204</f>
        <v>713</v>
      </c>
      <c r="N188" s="5"/>
      <c r="O188" s="5"/>
    </row>
    <row r="189" spans="2:12" ht="7.5" customHeight="1">
      <c r="B189" s="6"/>
      <c r="C189" s="6"/>
      <c r="D189" s="6"/>
      <c r="E189" s="6"/>
      <c r="F189" s="6"/>
      <c r="G189" s="6"/>
      <c r="H189" s="6"/>
      <c r="J189" s="6"/>
      <c r="K189" s="6"/>
      <c r="L189" s="6"/>
    </row>
    <row r="190" spans="1:12" ht="14.25">
      <c r="A190" s="2" t="s">
        <v>127</v>
      </c>
      <c r="B190" s="6">
        <v>926</v>
      </c>
      <c r="C190" s="6"/>
      <c r="D190" s="6">
        <v>0</v>
      </c>
      <c r="E190" s="6"/>
      <c r="F190" s="6">
        <v>109</v>
      </c>
      <c r="G190" s="6"/>
      <c r="H190" s="6">
        <v>0</v>
      </c>
      <c r="J190" s="6">
        <v>0</v>
      </c>
      <c r="K190" s="6"/>
      <c r="L190" s="6">
        <v>0</v>
      </c>
    </row>
    <row r="191" spans="1:12" ht="14.25">
      <c r="A191" s="2" t="s">
        <v>128</v>
      </c>
      <c r="B191" s="6">
        <v>0</v>
      </c>
      <c r="C191" s="6"/>
      <c r="D191" s="6">
        <v>0</v>
      </c>
      <c r="E191" s="6"/>
      <c r="F191" s="6">
        <v>0</v>
      </c>
      <c r="G191" s="6"/>
      <c r="H191" s="6">
        <v>0</v>
      </c>
      <c r="J191" s="6">
        <v>148</v>
      </c>
      <c r="K191" s="6"/>
      <c r="L191" s="6">
        <v>0</v>
      </c>
    </row>
    <row r="192" spans="1:12" s="7" customFormat="1" ht="14.25">
      <c r="A192" s="7" t="s">
        <v>129</v>
      </c>
      <c r="B192" s="8">
        <f>+B193+B194</f>
        <v>0</v>
      </c>
      <c r="C192" s="8"/>
      <c r="D192" s="8">
        <f>+D193+D194</f>
        <v>404</v>
      </c>
      <c r="E192" s="8"/>
      <c r="F192" s="8">
        <f>+F193+F194</f>
        <v>1059</v>
      </c>
      <c r="G192" s="8"/>
      <c r="H192" s="8">
        <f>+H193+H194</f>
        <v>483</v>
      </c>
      <c r="I192" s="8"/>
      <c r="J192" s="8">
        <f>+J193+J194</f>
        <v>271</v>
      </c>
      <c r="K192" s="8"/>
      <c r="L192" s="8">
        <f>+L193+L194</f>
        <v>210</v>
      </c>
    </row>
    <row r="193" spans="1:12" ht="14.25">
      <c r="A193" s="2" t="s">
        <v>130</v>
      </c>
      <c r="B193" s="6">
        <v>0</v>
      </c>
      <c r="C193" s="6"/>
      <c r="D193" s="6">
        <v>404</v>
      </c>
      <c r="E193" s="6"/>
      <c r="F193" s="6">
        <v>1059</v>
      </c>
      <c r="G193" s="6"/>
      <c r="H193" s="6">
        <v>483</v>
      </c>
      <c r="I193" s="6"/>
      <c r="J193" s="6">
        <v>271</v>
      </c>
      <c r="K193" s="6"/>
      <c r="L193" s="6">
        <v>0</v>
      </c>
    </row>
    <row r="194" spans="1:12" ht="14.25">
      <c r="A194" s="2" t="s">
        <v>194</v>
      </c>
      <c r="B194" s="6">
        <v>0</v>
      </c>
      <c r="C194" s="6"/>
      <c r="D194" s="6">
        <v>0</v>
      </c>
      <c r="E194" s="6"/>
      <c r="F194" s="6">
        <v>0</v>
      </c>
      <c r="G194" s="6"/>
      <c r="H194" s="6">
        <v>0</v>
      </c>
      <c r="I194" s="6"/>
      <c r="J194" s="6">
        <v>0</v>
      </c>
      <c r="K194" s="6"/>
      <c r="L194" s="6">
        <v>210</v>
      </c>
    </row>
    <row r="195" spans="1:12" ht="14.25">
      <c r="A195" s="2" t="s">
        <v>131</v>
      </c>
      <c r="B195" s="6">
        <v>0</v>
      </c>
      <c r="C195" s="6"/>
      <c r="D195" s="6">
        <v>926</v>
      </c>
      <c r="E195" s="6"/>
      <c r="F195" s="6">
        <v>1162</v>
      </c>
      <c r="G195" s="6"/>
      <c r="H195" s="6">
        <v>159</v>
      </c>
      <c r="J195" s="6">
        <v>713</v>
      </c>
      <c r="K195" s="6"/>
      <c r="L195" s="6">
        <v>268</v>
      </c>
    </row>
    <row r="196" spans="1:12" s="7" customFormat="1" ht="14.25">
      <c r="A196" s="7" t="s">
        <v>132</v>
      </c>
      <c r="B196" s="8">
        <f>+B197+B198+B199+B200+B201+B202+B203</f>
        <v>1125</v>
      </c>
      <c r="C196" s="8"/>
      <c r="D196" s="8">
        <f>+D197+D198+D199+D200+D201+D202+D203</f>
        <v>1223</v>
      </c>
      <c r="E196" s="8"/>
      <c r="F196" s="8">
        <f>+F197+F198+F199+F200+F201+F202+F203</f>
        <v>2308</v>
      </c>
      <c r="G196" s="8"/>
      <c r="H196" s="8">
        <f>+H197+H198+H199+H200+H201+H202+H203</f>
        <v>490</v>
      </c>
      <c r="J196" s="8">
        <f>+J197+J198+J199+J200+J201+J202+J203</f>
        <v>0</v>
      </c>
      <c r="K196" s="8"/>
      <c r="L196" s="8">
        <f>+L197+L198+L199+L200+L201+L202+L203</f>
        <v>0</v>
      </c>
    </row>
    <row r="197" spans="1:12" ht="14.25">
      <c r="A197" s="2" t="s">
        <v>133</v>
      </c>
      <c r="B197" s="6">
        <v>396</v>
      </c>
      <c r="C197" s="6"/>
      <c r="D197" s="6">
        <v>114</v>
      </c>
      <c r="E197" s="6"/>
      <c r="F197" s="6">
        <v>342</v>
      </c>
      <c r="G197" s="6"/>
      <c r="H197" s="6">
        <v>295</v>
      </c>
      <c r="I197" s="6"/>
      <c r="J197" s="6">
        <v>0</v>
      </c>
      <c r="K197" s="6"/>
      <c r="L197" s="6">
        <v>0</v>
      </c>
    </row>
    <row r="198" spans="1:12" ht="14.25">
      <c r="A198" s="2" t="s">
        <v>134</v>
      </c>
      <c r="B198" s="6">
        <v>67</v>
      </c>
      <c r="C198" s="6"/>
      <c r="D198" s="6">
        <v>29</v>
      </c>
      <c r="E198" s="6"/>
      <c r="F198" s="6">
        <v>172</v>
      </c>
      <c r="G198" s="6"/>
      <c r="H198" s="6">
        <v>21</v>
      </c>
      <c r="I198" s="6"/>
      <c r="J198" s="6">
        <v>0</v>
      </c>
      <c r="K198" s="6"/>
      <c r="L198" s="6">
        <v>0</v>
      </c>
    </row>
    <row r="199" spans="1:12" ht="14.25">
      <c r="A199" s="2" t="s">
        <v>135</v>
      </c>
      <c r="B199" s="6">
        <v>124</v>
      </c>
      <c r="C199" s="6"/>
      <c r="D199" s="6">
        <v>116</v>
      </c>
      <c r="E199" s="6"/>
      <c r="F199" s="6">
        <v>573</v>
      </c>
      <c r="G199" s="6"/>
      <c r="H199" s="6">
        <v>0</v>
      </c>
      <c r="I199" s="6"/>
      <c r="J199" s="6">
        <v>0</v>
      </c>
      <c r="K199" s="6"/>
      <c r="L199" s="6">
        <v>0</v>
      </c>
    </row>
    <row r="200" spans="1:12" ht="14.25">
      <c r="A200" s="2" t="s">
        <v>136</v>
      </c>
      <c r="B200" s="6">
        <v>0</v>
      </c>
      <c r="C200" s="6"/>
      <c r="D200" s="6">
        <v>251</v>
      </c>
      <c r="E200" s="6"/>
      <c r="F200" s="6">
        <v>231</v>
      </c>
      <c r="G200" s="6"/>
      <c r="H200" s="6">
        <v>174</v>
      </c>
      <c r="I200" s="6"/>
      <c r="J200" s="6">
        <v>0</v>
      </c>
      <c r="K200" s="6"/>
      <c r="L200" s="6">
        <v>0</v>
      </c>
    </row>
    <row r="201" spans="1:12" ht="14.25">
      <c r="A201" s="2" t="s">
        <v>137</v>
      </c>
      <c r="B201" s="6">
        <v>0</v>
      </c>
      <c r="C201" s="6"/>
      <c r="D201" s="6">
        <v>0</v>
      </c>
      <c r="E201" s="6"/>
      <c r="F201" s="6">
        <v>30</v>
      </c>
      <c r="G201" s="6"/>
      <c r="H201" s="6">
        <v>0</v>
      </c>
      <c r="I201" s="6"/>
      <c r="J201" s="6">
        <v>0</v>
      </c>
      <c r="K201" s="6"/>
      <c r="L201" s="6">
        <v>0</v>
      </c>
    </row>
    <row r="202" spans="1:12" ht="14.25">
      <c r="A202" s="2" t="s">
        <v>138</v>
      </c>
      <c r="B202" s="6">
        <v>129</v>
      </c>
      <c r="C202" s="6"/>
      <c r="D202" s="6">
        <v>260</v>
      </c>
      <c r="E202" s="6"/>
      <c r="F202" s="6">
        <v>600</v>
      </c>
      <c r="G202" s="6"/>
      <c r="H202" s="6">
        <v>0</v>
      </c>
      <c r="I202" s="6"/>
      <c r="J202" s="6">
        <v>0</v>
      </c>
      <c r="K202" s="6"/>
      <c r="L202" s="6">
        <v>0</v>
      </c>
    </row>
    <row r="203" spans="1:12" ht="14.25">
      <c r="A203" s="2" t="s">
        <v>139</v>
      </c>
      <c r="B203" s="6">
        <v>409</v>
      </c>
      <c r="C203" s="6"/>
      <c r="D203" s="6">
        <v>453</v>
      </c>
      <c r="E203" s="6"/>
      <c r="F203" s="6">
        <v>360</v>
      </c>
      <c r="G203" s="6"/>
      <c r="H203" s="6">
        <v>0</v>
      </c>
      <c r="I203" s="6"/>
      <c r="J203" s="6">
        <v>0</v>
      </c>
      <c r="K203" s="6"/>
      <c r="L203" s="6">
        <v>0</v>
      </c>
    </row>
    <row r="204" spans="1:12" ht="14.25">
      <c r="A204" s="2" t="s">
        <v>140</v>
      </c>
      <c r="B204" s="6">
        <v>0</v>
      </c>
      <c r="C204" s="6"/>
      <c r="D204" s="6">
        <v>1453</v>
      </c>
      <c r="E204" s="6"/>
      <c r="F204" s="6">
        <v>2859</v>
      </c>
      <c r="G204" s="6"/>
      <c r="H204" s="6">
        <v>108</v>
      </c>
      <c r="J204" s="6">
        <v>252</v>
      </c>
      <c r="K204" s="6"/>
      <c r="L204" s="6">
        <v>235</v>
      </c>
    </row>
    <row r="205" spans="2:12" ht="14.25">
      <c r="B205" s="6"/>
      <c r="C205" s="6"/>
      <c r="D205" s="6"/>
      <c r="E205" s="6"/>
      <c r="F205" s="6"/>
      <c r="G205" s="6"/>
      <c r="H205" s="6"/>
      <c r="J205" s="6"/>
      <c r="K205" s="6"/>
      <c r="L205" s="6"/>
    </row>
    <row r="206" spans="2:12" ht="14.25">
      <c r="B206" s="6"/>
      <c r="C206" s="6"/>
      <c r="D206" s="6"/>
      <c r="E206" s="6"/>
      <c r="F206" s="6"/>
      <c r="G206" s="6"/>
      <c r="H206" s="6"/>
      <c r="J206" s="6"/>
      <c r="K206" s="6"/>
      <c r="L206" s="6"/>
    </row>
    <row r="207" s="3" customFormat="1" ht="15">
      <c r="A207" s="3" t="s">
        <v>141</v>
      </c>
    </row>
    <row r="208" spans="1:12" s="3" customFormat="1" ht="15">
      <c r="A208" s="3" t="s">
        <v>142</v>
      </c>
      <c r="B208" s="5">
        <f>+B210+B211+B215+B220+B223</f>
        <v>782</v>
      </c>
      <c r="C208" s="5"/>
      <c r="D208" s="5">
        <f>+D210+D211+D215+D220+D223</f>
        <v>4838</v>
      </c>
      <c r="E208" s="5"/>
      <c r="F208" s="5">
        <f>+F210+F211+F215+F220+F223</f>
        <v>4649</v>
      </c>
      <c r="G208" s="5"/>
      <c r="H208" s="5">
        <f>+H210+H211+H215+H220+H223</f>
        <v>2129</v>
      </c>
      <c r="I208" s="5"/>
      <c r="J208" s="5">
        <f>+J210+J211+J215+J220+J223</f>
        <v>3299</v>
      </c>
      <c r="K208" s="5"/>
      <c r="L208" s="5">
        <f>+L210+L211+L215+L220+L223</f>
        <v>151</v>
      </c>
    </row>
    <row r="209" spans="2:12" ht="6.75" customHeight="1">
      <c r="B209" s="6"/>
      <c r="C209" s="6"/>
      <c r="D209" s="6"/>
      <c r="E209" s="6"/>
      <c r="F209" s="6"/>
      <c r="G209" s="6"/>
      <c r="H209" s="6"/>
      <c r="J209" s="6"/>
      <c r="K209" s="6"/>
      <c r="L209" s="6"/>
    </row>
    <row r="210" spans="1:12" ht="14.25">
      <c r="A210" s="2" t="s">
        <v>143</v>
      </c>
      <c r="B210" s="6">
        <v>0</v>
      </c>
      <c r="C210" s="6"/>
      <c r="D210" s="6">
        <v>0</v>
      </c>
      <c r="E210" s="6"/>
      <c r="F210" s="6">
        <v>0</v>
      </c>
      <c r="G210" s="6"/>
      <c r="H210" s="6">
        <v>0</v>
      </c>
      <c r="J210" s="6">
        <v>0</v>
      </c>
      <c r="K210" s="6"/>
      <c r="L210" s="6">
        <v>151</v>
      </c>
    </row>
    <row r="211" spans="1:12" s="7" customFormat="1" ht="14.25">
      <c r="A211" s="7" t="s">
        <v>144</v>
      </c>
      <c r="B211" s="8">
        <f>+B212+B213+B214</f>
        <v>0</v>
      </c>
      <c r="C211" s="8"/>
      <c r="D211" s="8">
        <f>+D212+D213+D214</f>
        <v>1083</v>
      </c>
      <c r="E211" s="8"/>
      <c r="F211" s="8">
        <f>+F212+F213+F214</f>
        <v>497</v>
      </c>
      <c r="G211" s="8"/>
      <c r="H211" s="8">
        <f>+H212+H213+H214</f>
        <v>263</v>
      </c>
      <c r="I211" s="8"/>
      <c r="J211" s="8">
        <f>+J212+J213+J214</f>
        <v>807</v>
      </c>
      <c r="K211" s="8"/>
      <c r="L211" s="8">
        <f>+L212+L213+L214</f>
        <v>0</v>
      </c>
    </row>
    <row r="212" spans="1:12" ht="14.25">
      <c r="A212" s="6" t="s">
        <v>145</v>
      </c>
      <c r="B212" s="6">
        <v>0</v>
      </c>
      <c r="C212" s="6"/>
      <c r="D212" s="6">
        <v>0</v>
      </c>
      <c r="E212" s="6"/>
      <c r="F212" s="6">
        <v>0</v>
      </c>
      <c r="G212" s="6"/>
      <c r="H212" s="6">
        <v>0</v>
      </c>
      <c r="I212" s="6"/>
      <c r="J212" s="6">
        <v>589</v>
      </c>
      <c r="K212" s="6"/>
      <c r="L212" s="6">
        <v>0</v>
      </c>
    </row>
    <row r="213" spans="1:12" ht="14.25">
      <c r="A213" s="6" t="s">
        <v>146</v>
      </c>
      <c r="B213" s="6">
        <v>0</v>
      </c>
      <c r="C213" s="6"/>
      <c r="D213" s="6">
        <v>702</v>
      </c>
      <c r="E213" s="6"/>
      <c r="F213" s="6">
        <v>497</v>
      </c>
      <c r="G213" s="6"/>
      <c r="H213" s="6">
        <v>263</v>
      </c>
      <c r="I213" s="6"/>
      <c r="J213" s="6">
        <v>218</v>
      </c>
      <c r="K213" s="6"/>
      <c r="L213" s="6">
        <v>0</v>
      </c>
    </row>
    <row r="214" spans="1:12" ht="14.25">
      <c r="A214" s="2" t="s">
        <v>29</v>
      </c>
      <c r="B214" s="6">
        <v>0</v>
      </c>
      <c r="C214" s="6"/>
      <c r="D214" s="6">
        <v>381</v>
      </c>
      <c r="E214" s="6"/>
      <c r="F214" s="6">
        <v>0</v>
      </c>
      <c r="G214" s="6"/>
      <c r="H214" s="6">
        <v>0</v>
      </c>
      <c r="I214" s="6"/>
      <c r="J214" s="6">
        <v>0</v>
      </c>
      <c r="K214" s="6"/>
      <c r="L214" s="6">
        <v>0</v>
      </c>
    </row>
    <row r="215" spans="1:12" s="7" customFormat="1" ht="14.25">
      <c r="A215" s="7" t="s">
        <v>147</v>
      </c>
      <c r="B215" s="8">
        <f>+B216+B217+B218+B219</f>
        <v>632</v>
      </c>
      <c r="C215" s="8"/>
      <c r="D215" s="8">
        <f>+D216+D217+D218+D219</f>
        <v>2005</v>
      </c>
      <c r="E215" s="8"/>
      <c r="F215" s="8">
        <f>+F216+F217+F218+F219</f>
        <v>930</v>
      </c>
      <c r="G215" s="8"/>
      <c r="H215" s="8">
        <f>+H216+H217+H218+H219</f>
        <v>528</v>
      </c>
      <c r="I215" s="8"/>
      <c r="J215" s="8">
        <f>+J216+J217+J218+J219</f>
        <v>172</v>
      </c>
      <c r="K215" s="8"/>
      <c r="L215" s="8">
        <f>+L216+L217+L218+L219</f>
        <v>0</v>
      </c>
    </row>
    <row r="216" spans="1:12" ht="14.25">
      <c r="A216" s="6" t="s">
        <v>148</v>
      </c>
      <c r="B216" s="6">
        <v>0</v>
      </c>
      <c r="C216" s="6"/>
      <c r="D216" s="6">
        <v>679</v>
      </c>
      <c r="E216" s="6"/>
      <c r="F216" s="6">
        <v>219</v>
      </c>
      <c r="G216" s="6"/>
      <c r="H216" s="6">
        <v>72</v>
      </c>
      <c r="I216" s="6"/>
      <c r="J216" s="6">
        <v>0</v>
      </c>
      <c r="K216" s="6"/>
      <c r="L216" s="6">
        <v>0</v>
      </c>
    </row>
    <row r="217" spans="1:12" ht="14.25">
      <c r="A217" s="6" t="s">
        <v>149</v>
      </c>
      <c r="B217" s="6">
        <v>632</v>
      </c>
      <c r="C217" s="6"/>
      <c r="D217" s="6">
        <v>1326</v>
      </c>
      <c r="E217" s="6"/>
      <c r="F217" s="6">
        <v>711</v>
      </c>
      <c r="G217" s="6"/>
      <c r="H217" s="6">
        <v>420</v>
      </c>
      <c r="I217" s="6"/>
      <c r="J217" s="6">
        <v>0</v>
      </c>
      <c r="K217" s="6"/>
      <c r="L217" s="6">
        <v>0</v>
      </c>
    </row>
    <row r="218" spans="1:12" ht="14.25">
      <c r="A218" s="2" t="s">
        <v>150</v>
      </c>
      <c r="B218" s="6">
        <v>0</v>
      </c>
      <c r="C218" s="6"/>
      <c r="D218" s="6">
        <v>0</v>
      </c>
      <c r="E218" s="6"/>
      <c r="F218" s="6">
        <v>0</v>
      </c>
      <c r="G218" s="6"/>
      <c r="H218" s="6">
        <v>0</v>
      </c>
      <c r="I218" s="6"/>
      <c r="J218" s="6">
        <v>172</v>
      </c>
      <c r="K218" s="6"/>
      <c r="L218" s="6">
        <v>0</v>
      </c>
    </row>
    <row r="219" spans="1:12" ht="14.25">
      <c r="A219" s="2" t="s">
        <v>195</v>
      </c>
      <c r="B219" s="6">
        <v>0</v>
      </c>
      <c r="C219" s="6"/>
      <c r="D219" s="6">
        <v>0</v>
      </c>
      <c r="E219" s="6"/>
      <c r="F219" s="6">
        <v>0</v>
      </c>
      <c r="G219" s="6"/>
      <c r="H219" s="6">
        <v>36</v>
      </c>
      <c r="I219" s="6"/>
      <c r="J219" s="6">
        <v>0</v>
      </c>
      <c r="K219" s="6"/>
      <c r="L219" s="6">
        <v>0</v>
      </c>
    </row>
    <row r="220" spans="1:12" s="7" customFormat="1" ht="14.25">
      <c r="A220" s="7" t="s">
        <v>151</v>
      </c>
      <c r="B220" s="8">
        <f>+B221+B222</f>
        <v>150</v>
      </c>
      <c r="C220" s="8"/>
      <c r="D220" s="8">
        <f>+D221+D222</f>
        <v>633</v>
      </c>
      <c r="E220" s="8"/>
      <c r="F220" s="8">
        <f>+F221+F222</f>
        <v>1158</v>
      </c>
      <c r="G220" s="8"/>
      <c r="H220" s="8">
        <f>+H221+H222</f>
        <v>0</v>
      </c>
      <c r="I220" s="8"/>
      <c r="J220" s="8">
        <f>+J221+J222</f>
        <v>1341</v>
      </c>
      <c r="K220" s="8"/>
      <c r="L220" s="8">
        <f>+L221+L222</f>
        <v>0</v>
      </c>
    </row>
    <row r="221" spans="1:12" ht="14.25">
      <c r="A221" s="2" t="s">
        <v>152</v>
      </c>
      <c r="B221" s="6">
        <v>150</v>
      </c>
      <c r="C221" s="6"/>
      <c r="D221" s="6">
        <v>150</v>
      </c>
      <c r="E221" s="6"/>
      <c r="F221" s="6">
        <v>1158</v>
      </c>
      <c r="G221" s="6"/>
      <c r="H221" s="6">
        <v>0</v>
      </c>
      <c r="I221" s="6"/>
      <c r="J221" s="6">
        <v>1341</v>
      </c>
      <c r="K221" s="6"/>
      <c r="L221" s="6">
        <v>0</v>
      </c>
    </row>
    <row r="222" spans="1:12" ht="14.25">
      <c r="A222" s="2" t="s">
        <v>29</v>
      </c>
      <c r="B222" s="2">
        <v>0</v>
      </c>
      <c r="D222" s="2">
        <v>483</v>
      </c>
      <c r="F222" s="2">
        <v>0</v>
      </c>
      <c r="H222" s="2">
        <v>0</v>
      </c>
      <c r="J222" s="2">
        <v>0</v>
      </c>
      <c r="L222" s="2">
        <v>0</v>
      </c>
    </row>
    <row r="223" spans="1:12" ht="21.75" customHeight="1">
      <c r="A223" s="7" t="s">
        <v>153</v>
      </c>
      <c r="B223" s="8">
        <f>+B224+B225+B226+B227+B228</f>
        <v>0</v>
      </c>
      <c r="C223" s="6"/>
      <c r="D223" s="8">
        <f>+D224+D225+D226+D227+D228</f>
        <v>1117</v>
      </c>
      <c r="E223" s="6"/>
      <c r="F223" s="8">
        <f>+F224+F225+F226+F227+F228</f>
        <v>2064</v>
      </c>
      <c r="G223" s="6"/>
      <c r="H223" s="8">
        <f>+H224+H225+H226+H227+H228</f>
        <v>1338</v>
      </c>
      <c r="I223" s="6"/>
      <c r="J223" s="8">
        <f>+J224+J225+J226+J227+J228</f>
        <v>979</v>
      </c>
      <c r="K223" s="6"/>
      <c r="L223" s="8">
        <f>+L224+L225+L226+L227+L228</f>
        <v>0</v>
      </c>
    </row>
    <row r="224" spans="1:12" ht="14.25">
      <c r="A224" s="2" t="s">
        <v>154</v>
      </c>
      <c r="B224" s="6">
        <v>0</v>
      </c>
      <c r="C224" s="6"/>
      <c r="D224" s="6">
        <v>790</v>
      </c>
      <c r="E224" s="6"/>
      <c r="F224" s="6">
        <v>1860</v>
      </c>
      <c r="G224" s="6"/>
      <c r="H224" s="6">
        <v>1212</v>
      </c>
      <c r="I224" s="6"/>
      <c r="J224" s="6">
        <v>434</v>
      </c>
      <c r="K224" s="6"/>
      <c r="L224" s="6">
        <v>0</v>
      </c>
    </row>
    <row r="225" spans="1:12" ht="14.25">
      <c r="A225" s="2" t="s">
        <v>155</v>
      </c>
      <c r="B225" s="6">
        <v>0</v>
      </c>
      <c r="C225" s="6"/>
      <c r="D225" s="6">
        <v>0</v>
      </c>
      <c r="E225" s="6"/>
      <c r="F225" s="6">
        <v>0</v>
      </c>
      <c r="G225" s="6"/>
      <c r="H225" s="6">
        <v>0</v>
      </c>
      <c r="I225" s="6"/>
      <c r="J225" s="6">
        <v>396</v>
      </c>
      <c r="K225" s="6"/>
      <c r="L225" s="6">
        <v>0</v>
      </c>
    </row>
    <row r="226" spans="1:12" ht="14.25">
      <c r="A226" s="2" t="s">
        <v>156</v>
      </c>
      <c r="B226" s="6">
        <v>0</v>
      </c>
      <c r="C226" s="6"/>
      <c r="D226" s="6">
        <v>0</v>
      </c>
      <c r="E226" s="6"/>
      <c r="F226" s="6">
        <v>204</v>
      </c>
      <c r="G226" s="6"/>
      <c r="H226" s="6">
        <v>126</v>
      </c>
      <c r="I226" s="6"/>
      <c r="J226" s="6">
        <v>0</v>
      </c>
      <c r="K226" s="6"/>
      <c r="L226" s="6">
        <v>0</v>
      </c>
    </row>
    <row r="227" spans="1:12" ht="14.25">
      <c r="A227" s="2" t="s">
        <v>157</v>
      </c>
      <c r="B227" s="6">
        <v>0</v>
      </c>
      <c r="C227" s="6"/>
      <c r="D227" s="6">
        <v>0</v>
      </c>
      <c r="E227" s="6"/>
      <c r="F227" s="6">
        <v>0</v>
      </c>
      <c r="G227" s="6"/>
      <c r="H227" s="6">
        <v>0</v>
      </c>
      <c r="I227" s="6"/>
      <c r="J227" s="6">
        <v>149</v>
      </c>
      <c r="K227" s="6"/>
      <c r="L227" s="6">
        <v>0</v>
      </c>
    </row>
    <row r="228" spans="1:12" ht="14.25">
      <c r="A228" s="2" t="s">
        <v>23</v>
      </c>
      <c r="B228" s="6">
        <v>0</v>
      </c>
      <c r="C228" s="6"/>
      <c r="D228" s="6">
        <v>327</v>
      </c>
      <c r="E228" s="6"/>
      <c r="F228" s="6">
        <v>0</v>
      </c>
      <c r="G228" s="6"/>
      <c r="H228" s="6">
        <v>0</v>
      </c>
      <c r="I228" s="6"/>
      <c r="J228" s="6">
        <v>0</v>
      </c>
      <c r="K228" s="6"/>
      <c r="L228" s="6">
        <v>0</v>
      </c>
    </row>
    <row r="231" spans="1:16" ht="15.75">
      <c r="A231" s="3" t="s">
        <v>158</v>
      </c>
      <c r="B231" s="11">
        <f>+B152+B208+B188+B161+B131+B14+B9</f>
        <v>73742</v>
      </c>
      <c r="C231" s="11"/>
      <c r="D231" s="11">
        <f>+D152+D208+D188+D161+D131+D14+D9</f>
        <v>61335</v>
      </c>
      <c r="E231" s="11"/>
      <c r="F231" s="11">
        <f>+F152+F208+F188+F161+F131+F14+F9</f>
        <v>61110</v>
      </c>
      <c r="G231" s="11"/>
      <c r="H231" s="11">
        <f>+H152+H208+H188+H161+H131+H14+H9</f>
        <v>18932</v>
      </c>
      <c r="I231" s="11"/>
      <c r="J231" s="11">
        <f>+J152+J208+J188+J161+J131+J14+J9</f>
        <v>20641</v>
      </c>
      <c r="K231" s="11"/>
      <c r="L231" s="11">
        <f>+L152+L208+L188+L161+L131+L14+L9</f>
        <v>4291</v>
      </c>
      <c r="M231" s="9"/>
      <c r="N231" s="9"/>
      <c r="O231" s="3"/>
      <c r="P231" s="3"/>
    </row>
    <row r="232" spans="1:16" ht="15.75">
      <c r="A232" s="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9"/>
      <c r="N232" s="9"/>
      <c r="O232" s="3"/>
      <c r="P232" s="3"/>
    </row>
    <row r="233" spans="1:16" ht="15.75">
      <c r="A233" s="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9"/>
      <c r="N233" s="9"/>
      <c r="O233" s="3"/>
      <c r="P233" s="3"/>
    </row>
    <row r="234" ht="14.25">
      <c r="A234" s="2" t="s">
        <v>159</v>
      </c>
    </row>
    <row r="243" ht="15">
      <c r="J243" s="4"/>
    </row>
    <row r="246" ht="14.25">
      <c r="L246" s="6"/>
    </row>
    <row r="247" ht="14.25">
      <c r="L247" s="6"/>
    </row>
    <row r="248" ht="14.25">
      <c r="L248" s="6"/>
    </row>
    <row r="249" ht="14.25">
      <c r="L249" s="6"/>
    </row>
    <row r="250" ht="14.25">
      <c r="L250" s="6"/>
    </row>
    <row r="251" ht="14.25">
      <c r="L251" s="6"/>
    </row>
    <row r="252" ht="14.25">
      <c r="L252" s="6"/>
    </row>
    <row r="253" spans="10:12" ht="15">
      <c r="J253" s="4" t="s">
        <v>15</v>
      </c>
      <c r="L253" s="6"/>
    </row>
    <row r="254" ht="14.25">
      <c r="L254" s="6"/>
    </row>
  </sheetData>
  <mergeCells count="3">
    <mergeCell ref="A1:L1"/>
    <mergeCell ref="A2:L2"/>
    <mergeCell ref="A3:L3"/>
  </mergeCells>
  <printOptions/>
  <pageMargins left="1.2" right="0.16" top="0.61" bottom="0.52" header="0.5" footer="0.5"/>
  <pageSetup horizontalDpi="600" verticalDpi="600" orientation="portrait" scale="59" r:id="rId1"/>
  <rowBreaks count="2" manualBreakCount="2">
    <brk id="81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mlburris</dc:creator>
  <cp:keywords/>
  <dc:description/>
  <cp:lastModifiedBy>mlburris</cp:lastModifiedBy>
  <cp:lastPrinted>2008-03-20T14:56:02Z</cp:lastPrinted>
  <dcterms:created xsi:type="dcterms:W3CDTF">2007-04-04T15:03:46Z</dcterms:created>
  <dcterms:modified xsi:type="dcterms:W3CDTF">2008-03-20T14:56:19Z</dcterms:modified>
  <cp:category/>
  <cp:version/>
  <cp:contentType/>
  <cp:contentStatus/>
</cp:coreProperties>
</file>