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360" windowHeight="9012" tabRatio="500" activeTab="0"/>
  </bookViews>
  <sheets>
    <sheet name="A" sheetId="1" r:id="rId1"/>
  </sheets>
  <definedNames>
    <definedName name="_xlnm.Print_Area" localSheetId="0">'A'!$A$1:$U$289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<sst xmlns="http://schemas.openxmlformats.org/spreadsheetml/2006/main" count="433" uniqueCount="165">
  <si>
    <t>MAJOR AND DEGREE/CERTIFICATE</t>
  </si>
  <si>
    <t>COLLEGE OF ARCHITECTURE</t>
  </si>
  <si>
    <t xml:space="preserve">   ARCHITECTURE</t>
  </si>
  <si>
    <t xml:space="preserve">        TOTAL</t>
  </si>
  <si>
    <t>COLLEGE OF ARTS &amp; SCIENCES</t>
  </si>
  <si>
    <t xml:space="preserve">   APPLIED MATHEMATICS</t>
  </si>
  <si>
    <t xml:space="preserve">           MS................................</t>
  </si>
  <si>
    <t xml:space="preserve">           PHD..............................</t>
  </si>
  <si>
    <t xml:space="preserve">       Subtotal</t>
  </si>
  <si>
    <t xml:space="preserve">   APPLIED PHYSICS</t>
  </si>
  <si>
    <t xml:space="preserve">   BIOLOGY</t>
  </si>
  <si>
    <t xml:space="preserve">           MA................................</t>
  </si>
  <si>
    <t xml:space="preserve">   CHEMISTRY</t>
  </si>
  <si>
    <t xml:space="preserve">   CRIMINAL JUSTICE</t>
  </si>
  <si>
    <t xml:space="preserve">   ENGLISH</t>
  </si>
  <si>
    <t xml:space="preserve">   GEOGRAPHY</t>
  </si>
  <si>
    <t xml:space="preserve">   GERONTOLOGY</t>
  </si>
  <si>
    <t xml:space="preserve">           Certificate......................</t>
  </si>
  <si>
    <t xml:space="preserve">   HISTORY</t>
  </si>
  <si>
    <t xml:space="preserve">   LIBERAL STUDIES</t>
  </si>
  <si>
    <t xml:space="preserve">   MATHEMATICS</t>
  </si>
  <si>
    <t xml:space="preserve">   MATHEMATICS EDUCATION</t>
  </si>
  <si>
    <t xml:space="preserve">   PSYCHOLOGY - CLINICAL &amp; COMMUNITY</t>
  </si>
  <si>
    <t xml:space="preserve">   PUBLIC ADMINISTRATION</t>
  </si>
  <si>
    <t xml:space="preserve">   SOCIOLOGY</t>
  </si>
  <si>
    <t>COLLEGE OF BUSINESS ADMINISTRATION</t>
  </si>
  <si>
    <t xml:space="preserve">   BUSINESS ADMINISTRATION</t>
  </si>
  <si>
    <t xml:space="preserve">   ECONOMICS</t>
  </si>
  <si>
    <t>COLLEGE OF EDUCATION</t>
  </si>
  <si>
    <t xml:space="preserve">        Certification.......................</t>
  </si>
  <si>
    <t xml:space="preserve">   COUNSELING - COMMUNITY</t>
  </si>
  <si>
    <t xml:space="preserve">   COUNSELING - SCHOOL</t>
  </si>
  <si>
    <t xml:space="preserve">           MED..............................</t>
  </si>
  <si>
    <t xml:space="preserve">   EDUCATIONAL LEADERSHIP</t>
  </si>
  <si>
    <t xml:space="preserve">           EDD..............................</t>
  </si>
  <si>
    <t xml:space="preserve">   ELEMENTARY EDUCATION</t>
  </si>
  <si>
    <t xml:space="preserve">   SCHOOL ADMINISTRATION</t>
  </si>
  <si>
    <t xml:space="preserve">           MSAD............................</t>
  </si>
  <si>
    <t xml:space="preserve">   SPECIAL EDUCATION</t>
  </si>
  <si>
    <t>COLLEGE OF ENGINEERING</t>
  </si>
  <si>
    <t xml:space="preserve">   CIVIL ENGINEERING</t>
  </si>
  <si>
    <t xml:space="preserve">           MSCE............................</t>
  </si>
  <si>
    <t xml:space="preserve">           MSE..............................</t>
  </si>
  <si>
    <t xml:space="preserve">   COMPUTER SCIENCE</t>
  </si>
  <si>
    <t xml:space="preserve">           MSEE............................</t>
  </si>
  <si>
    <t xml:space="preserve">           PHD...............................</t>
  </si>
  <si>
    <t xml:space="preserve">           MSME...........................</t>
  </si>
  <si>
    <t xml:space="preserve">   FAMILY NURSE PRACTITIONER</t>
  </si>
  <si>
    <t xml:space="preserve">           MSN.............................</t>
  </si>
  <si>
    <t xml:space="preserve">   NURSING - ANESTHESIA</t>
  </si>
  <si>
    <t xml:space="preserve">   NURSING - COMMUNITY HEALTH</t>
  </si>
  <si>
    <t xml:space="preserve">   NURSING - MENTAL HEALTH</t>
  </si>
  <si>
    <t xml:space="preserve">   HEALTH ADMINISTRATION</t>
  </si>
  <si>
    <t>UNDESIGNATED</t>
  </si>
  <si>
    <t xml:space="preserve">        Undesignated.....................</t>
  </si>
  <si>
    <t>GRAND TOTAL</t>
  </si>
  <si>
    <t xml:space="preserve"> </t>
  </si>
  <si>
    <t xml:space="preserve"> NON-RESIDENT</t>
  </si>
  <si>
    <t xml:space="preserve">     F</t>
  </si>
  <si>
    <t xml:space="preserve">     M</t>
  </si>
  <si>
    <t xml:space="preserve">  </t>
  </si>
  <si>
    <t xml:space="preserve">    F</t>
  </si>
  <si>
    <t xml:space="preserve">    </t>
  </si>
  <si>
    <t xml:space="preserve">       </t>
  </si>
  <si>
    <t xml:space="preserve">      F</t>
  </si>
  <si>
    <t>M</t>
  </si>
  <si>
    <t xml:space="preserve">   ACCOUNTING</t>
  </si>
  <si>
    <t xml:space="preserve">           MACC............................</t>
  </si>
  <si>
    <t xml:space="preserve">           Certificate.......................</t>
  </si>
  <si>
    <t xml:space="preserve">           MARC...........................</t>
  </si>
  <si>
    <t xml:space="preserve">   NURSING &amp; HEALTH ADMINISTRATION</t>
  </si>
  <si>
    <t xml:space="preserve">   INFORMATION TECHNOLOGY</t>
  </si>
  <si>
    <t xml:space="preserve">           PHD.............................</t>
  </si>
  <si>
    <t xml:space="preserve">           MS...............................</t>
  </si>
  <si>
    <t xml:space="preserve">   ENGLISH EDUCATION</t>
  </si>
  <si>
    <t xml:space="preserve">   CHILD &amp; FAMILY STUDIES</t>
  </si>
  <si>
    <t xml:space="preserve">   ELECTRICAL ENGINEERING</t>
  </si>
  <si>
    <t>Source:  Computerized data from the Institutional Research Office files.</t>
  </si>
  <si>
    <t xml:space="preserve">   COMMUNICATION STUDIES</t>
  </si>
  <si>
    <t xml:space="preserve">   SOCIAL WORK</t>
  </si>
  <si>
    <t xml:space="preserve">           MSW.............................</t>
  </si>
  <si>
    <t xml:space="preserve">   CURRICULUM &amp; SUPERVISION</t>
  </si>
  <si>
    <t xml:space="preserve">   ENGINEERING MANAGEMENT</t>
  </si>
  <si>
    <t xml:space="preserve">           MA……..........................</t>
  </si>
  <si>
    <t xml:space="preserve">   SPANISH</t>
  </si>
  <si>
    <t xml:space="preserve">   PUBLIC POLICY</t>
  </si>
  <si>
    <t xml:space="preserve">   EARTH SCIENCES</t>
  </si>
  <si>
    <t xml:space="preserve">   COUNSELING</t>
  </si>
  <si>
    <t>COLLEGE OF HEALTH &amp; HUMAN SERVICES</t>
  </si>
  <si>
    <t>School of Nursing</t>
  </si>
  <si>
    <t xml:space="preserve">   READING, LANGUAGE &amp; LITERACY</t>
  </si>
  <si>
    <t xml:space="preserve">   SUBSTANCE ABUSE COUNSELING</t>
  </si>
  <si>
    <t xml:space="preserve">           MAT..............................</t>
  </si>
  <si>
    <t xml:space="preserve">   ART ADMINISTRATION</t>
  </si>
  <si>
    <t xml:space="preserve">   NON-PROFIT MANAGEMENT</t>
  </si>
  <si>
    <t xml:space="preserve">   OPTICAL SCIENCE &amp; ENGINEERING</t>
  </si>
  <si>
    <t xml:space="preserve">   RELIGIOUS STUDIES</t>
  </si>
  <si>
    <t xml:space="preserve">   MATHEMATICAL FINANCE</t>
  </si>
  <si>
    <t xml:space="preserve">   CURRICULUM &amp; INSTRUCTION</t>
  </si>
  <si>
    <t xml:space="preserve">   CHILD &amp; FAMILY DEVELOPMENT</t>
  </si>
  <si>
    <t xml:space="preserve">   APPLIED LINGUISTICS</t>
  </si>
  <si>
    <t xml:space="preserve">   TRANSLATING</t>
  </si>
  <si>
    <t xml:space="preserve">   CLINICAL EXERCISE PHYSIOLOGY</t>
  </si>
  <si>
    <t xml:space="preserve">   COGNITIVE SCIENCES</t>
  </si>
  <si>
    <t xml:space="preserve">   HEALTH PSYCHOLOGY</t>
  </si>
  <si>
    <t xml:space="preserve">           Post-Master's Certificate....</t>
  </si>
  <si>
    <t xml:space="preserve">   HEALTH SERVICES RESEARCH</t>
  </si>
  <si>
    <t xml:space="preserve">           Post Master's Certificate....</t>
  </si>
  <si>
    <t xml:space="preserve">   NURSE EDUCATOR</t>
  </si>
  <si>
    <t xml:space="preserve">           Certificate………………..</t>
  </si>
  <si>
    <t xml:space="preserve">           MBA - Mexico................</t>
  </si>
  <si>
    <t xml:space="preserve">           MBA - Taiwan................</t>
  </si>
  <si>
    <t xml:space="preserve">  TEACHER EDUCATION, General</t>
  </si>
  <si>
    <t xml:space="preserve">        ART EDUCATION</t>
  </si>
  <si>
    <t xml:space="preserve">        ELEMENTARY EDUCATION</t>
  </si>
  <si>
    <t xml:space="preserve">        ENGLISH AS A SECOND LANGUAGE</t>
  </si>
  <si>
    <t xml:space="preserve">        FOREIGN LANGUAGE EDUCATION (K-12)</t>
  </si>
  <si>
    <t xml:space="preserve">        MIDDLE GRADES  EDUCATION</t>
  </si>
  <si>
    <t xml:space="preserve">        SECONDARY EDUCATION</t>
  </si>
  <si>
    <t xml:space="preserve">        SPECIAL EDUCATION</t>
  </si>
  <si>
    <t>TABLE III-7</t>
  </si>
  <si>
    <t xml:space="preserve">           MBA Plus Post-Master's Cert.....</t>
  </si>
  <si>
    <t xml:space="preserve">   ETHICS &amp; APPLIED PHILOSOPHY</t>
  </si>
  <si>
    <t xml:space="preserve">   PSYCHOLOGY - INDUSTRIAL &amp; ORGANIZATION</t>
  </si>
  <si>
    <t xml:space="preserve">   TECHNICAL/PROFESSIONAL WRITING</t>
  </si>
  <si>
    <t xml:space="preserve">   INSTRUCTIONAL SYSTEMS TECHNOLOGY</t>
  </si>
  <si>
    <t xml:space="preserve">   MIDDLE GRADES &amp; SECONDARY EDUC</t>
  </si>
  <si>
    <t xml:space="preserve">   TEACHING ENGLISH AS 2ND LANGUAGE</t>
  </si>
  <si>
    <t xml:space="preserve">   MECHANICAL EGR &amp; EGR SCIENCE</t>
  </si>
  <si>
    <t xml:space="preserve">    ADVANCE DATA BASES &amp; KNOWLEDGE DISCOVERY</t>
  </si>
  <si>
    <t xml:space="preserve">    INFORMATION SECURITY/PRIVACY</t>
  </si>
  <si>
    <t xml:space="preserve">           BUSN - PHD</t>
  </si>
  <si>
    <t xml:space="preserve">           MHAD.............................</t>
  </si>
  <si>
    <t>COLLEGE OF COMPUTING AND  INFORMATICS</t>
  </si>
  <si>
    <t>GRADUATE SPRING DEGREE CREDIT HEADCOUNT ENROLLMENT</t>
  </si>
  <si>
    <t xml:space="preserve">           MPAD...........................</t>
  </si>
  <si>
    <t xml:space="preserve">  REAL ESTATE FINANCE &amp; DEVELOPMENT</t>
  </si>
  <si>
    <t xml:space="preserve">           MBA - Hong Kong.........</t>
  </si>
  <si>
    <t xml:space="preserve">           MSPH.............................</t>
  </si>
  <si>
    <t xml:space="preserve">           MSN........................…</t>
  </si>
  <si>
    <t xml:space="preserve">           MBA - United States.....</t>
  </si>
  <si>
    <t>BY MAJORS, DEGREE, RACE AND SEX FOR EACH COLLEGE, 2008</t>
  </si>
  <si>
    <t>AMERICAN</t>
  </si>
  <si>
    <t>ALIEN</t>
  </si>
  <si>
    <t>BLACK</t>
  </si>
  <si>
    <t>INDIAN</t>
  </si>
  <si>
    <t xml:space="preserve"> ASIAN</t>
  </si>
  <si>
    <t xml:space="preserve"> HISPANIC</t>
  </si>
  <si>
    <t xml:space="preserve"> WHITE</t>
  </si>
  <si>
    <t xml:space="preserve"> TOTAL</t>
  </si>
  <si>
    <r>
      <t xml:space="preserve">  </t>
    </r>
    <r>
      <rPr>
        <sz val="10"/>
        <rFont val="Arial"/>
        <family val="2"/>
      </rPr>
      <t>ORGANIZATIONAL SCIENCE</t>
    </r>
  </si>
  <si>
    <t xml:space="preserve">   LATIN AMERICAN STUDIES</t>
  </si>
  <si>
    <t xml:space="preserve">   NANOSCALE SCIENCE</t>
  </si>
  <si>
    <t xml:space="preserve">   WOMEN'S, GENDER &amp; SEXUALITY STUDIES</t>
  </si>
  <si>
    <t xml:space="preserve">   EMERGENCY MANAGEMENT</t>
  </si>
  <si>
    <t xml:space="preserve">           MBA - Sports Marketing &amp; Management….</t>
  </si>
  <si>
    <t xml:space="preserve">        Certification - Regional Alternate Licensure…</t>
  </si>
  <si>
    <t xml:space="preserve">        Teacher Licensure/Special Ed…….</t>
  </si>
  <si>
    <t xml:space="preserve">   INFRASTRUCTURE &amp; ENVIRONMENTAL SYSTEMS</t>
  </si>
  <si>
    <t xml:space="preserve">   ENGINEERING,  UNDESIGNATED</t>
  </si>
  <si>
    <t xml:space="preserve">   PUBLIC HEALTH</t>
  </si>
  <si>
    <t xml:space="preserve">   NURSING - ADVANCED CLINICAL</t>
  </si>
  <si>
    <t xml:space="preserve">   NURSING SYSTEMS &amp; POPULATIONS</t>
  </si>
  <si>
    <t xml:space="preserve">   BIOINFORMATICS</t>
  </si>
  <si>
    <t xml:space="preserve">   COMMUNITY HEALTH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</si>
</sst>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55"/>
      <name val="Arial"/>
      <family val="0"/>
    </font>
    <font>
      <b/>
      <sz val="10"/>
      <color indexed="55"/>
      <name val="Arial"/>
      <family val="0"/>
    </font>
    <font>
      <b/>
      <i/>
      <sz val="10"/>
      <color indexed="55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23" applyNumberFormat="1" applyFont="1" applyFill="1" applyAlignment="1">
      <alignment horizontal="center"/>
    </xf>
    <xf numFmtId="3" fontId="0" fillId="0" borderId="0" xfId="23" applyNumberFormat="1" applyFont="1" applyFill="1" applyAlignment="1">
      <alignment/>
    </xf>
    <xf numFmtId="0" fontId="1" fillId="0" borderId="0" xfId="23" applyFont="1" applyFill="1" applyAlignment="1">
      <alignment horizontal="center"/>
    </xf>
    <xf numFmtId="3" fontId="1" fillId="0" borderId="0" xfId="23" applyNumberFormat="1" applyFont="1" applyFill="1" applyAlignment="1">
      <alignment/>
    </xf>
    <xf numFmtId="0" fontId="0" fillId="0" borderId="0" xfId="0" applyFill="1" applyAlignment="1">
      <alignment horizontal="center"/>
    </xf>
    <xf numFmtId="3" fontId="1" fillId="0" borderId="0" xfId="23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23" applyFont="1" applyFill="1" applyAlignment="1">
      <alignment/>
    </xf>
    <xf numFmtId="0" fontId="1" fillId="0" borderId="0" xfId="23" applyFont="1" applyFill="1" applyAlignment="1">
      <alignment/>
    </xf>
    <xf numFmtId="3" fontId="4" fillId="0" borderId="0" xfId="23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3" fontId="5" fillId="0" borderId="0" xfId="23" applyNumberFormat="1" applyFont="1" applyFill="1" applyAlignment="1">
      <alignment horizontal="center"/>
    </xf>
    <xf numFmtId="3" fontId="4" fillId="0" borderId="0" xfId="23" applyNumberFormat="1" applyFont="1" applyFill="1" applyAlignment="1">
      <alignment/>
    </xf>
    <xf numFmtId="3" fontId="6" fillId="0" borderId="0" xfId="23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6" fillId="0" borderId="0" xfId="23" applyNumberFormat="1" applyFont="1" applyFill="1" applyAlignment="1">
      <alignment/>
    </xf>
    <xf numFmtId="3" fontId="5" fillId="0" borderId="0" xfId="23" applyNumberFormat="1" applyFont="1" applyFill="1" applyAlignment="1">
      <alignment/>
    </xf>
    <xf numFmtId="3" fontId="1" fillId="0" borderId="0" xfId="23" applyNumberFormat="1" applyFont="1" applyFill="1" applyAlignment="1">
      <alignment horizontal="center"/>
    </xf>
    <xf numFmtId="0" fontId="1" fillId="0" borderId="0" xfId="23" applyFont="1" applyFill="1" applyAlignment="1">
      <alignment/>
    </xf>
    <xf numFmtId="0" fontId="5" fillId="0" borderId="0" xfId="0" applyFont="1" applyFill="1" applyAlignment="1">
      <alignment/>
    </xf>
    <xf numFmtId="3" fontId="4" fillId="0" borderId="0" xfId="23" applyNumberFormat="1" applyFont="1" applyFill="1" applyAlignment="1">
      <alignment horizontal="left"/>
    </xf>
    <xf numFmtId="0" fontId="0" fillId="0" borderId="0" xfId="23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0" fillId="0" borderId="0" xfId="23" applyNumberFormat="1" applyFont="1" applyFill="1" applyAlignment="1">
      <alignment horizontal="center"/>
    </xf>
    <xf numFmtId="3" fontId="0" fillId="0" borderId="0" xfId="23" applyNumberFormat="1" applyFont="1" applyFill="1" applyAlignment="1">
      <alignment/>
    </xf>
    <xf numFmtId="3" fontId="3" fillId="0" borderId="0" xfId="23" applyNumberFormat="1" applyFont="1" applyFill="1" applyAlignment="1">
      <alignment horizontal="center"/>
    </xf>
    <xf numFmtId="3" fontId="3" fillId="0" borderId="0" xfId="23" applyNumberFormat="1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23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3" fillId="0" borderId="0" xfId="23" applyFont="1" applyFill="1" applyAlignment="1">
      <alignment/>
    </xf>
    <xf numFmtId="3" fontId="3" fillId="0" borderId="0" xfId="23" applyNumberFormat="1" applyFont="1" applyFill="1" applyAlignment="1">
      <alignment horizontal="center"/>
    </xf>
    <xf numFmtId="3" fontId="3" fillId="0" borderId="0" xfId="23" applyNumberFormat="1" applyFont="1" applyFill="1" applyAlignment="1">
      <alignment/>
    </xf>
    <xf numFmtId="3" fontId="1" fillId="0" borderId="0" xfId="23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23" applyFont="1" applyFill="1" applyAlignment="1">
      <alignment/>
    </xf>
    <xf numFmtId="3" fontId="1" fillId="0" borderId="0" xfId="23" applyNumberFormat="1" applyFont="1" applyFill="1" applyAlignment="1">
      <alignment/>
    </xf>
    <xf numFmtId="0" fontId="1" fillId="0" borderId="0" xfId="23" applyFont="1" applyFill="1" applyAlignment="1">
      <alignment horizontal="center"/>
    </xf>
    <xf numFmtId="3" fontId="1" fillId="0" borderId="0" xfId="23" applyNumberFormat="1" applyFont="1" applyFill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884"/>
  <sheetViews>
    <sheetView tabSelected="1" showOutlineSymbols="0" workbookViewId="0" topLeftCell="A1">
      <selection activeCell="A1" sqref="A1:U1"/>
    </sheetView>
  </sheetViews>
  <sheetFormatPr defaultColWidth="9.140625" defaultRowHeight="12.75"/>
  <cols>
    <col min="1" max="1" width="47.421875" style="1" customWidth="1"/>
    <col min="2" max="3" width="7.7109375" style="1" customWidth="1"/>
    <col min="4" max="4" width="0.85546875" style="1" customWidth="1"/>
    <col min="5" max="6" width="7.7109375" style="1" customWidth="1"/>
    <col min="7" max="7" width="0.85546875" style="1" customWidth="1"/>
    <col min="8" max="9" width="7.7109375" style="1" customWidth="1"/>
    <col min="10" max="10" width="0.85546875" style="1" customWidth="1"/>
    <col min="11" max="12" width="7.7109375" style="1" customWidth="1"/>
    <col min="13" max="13" width="0.85546875" style="1" customWidth="1"/>
    <col min="14" max="15" width="7.7109375" style="1" customWidth="1"/>
    <col min="16" max="16" width="0.85546875" style="1" customWidth="1"/>
    <col min="17" max="18" width="7.7109375" style="1" customWidth="1"/>
    <col min="19" max="19" width="0.85546875" style="1" customWidth="1"/>
    <col min="20" max="21" width="7.7109375" style="1" customWidth="1"/>
    <col min="22" max="22" width="9.140625" style="26" customWidth="1"/>
    <col min="23" max="72" width="9.140625" style="1" customWidth="1"/>
    <col min="73" max="73" width="0" style="1" hidden="1" customWidth="1"/>
    <col min="74" max="16384" width="9.140625" style="1" customWidth="1"/>
  </cols>
  <sheetData>
    <row r="1" spans="1:21" ht="12.75">
      <c r="A1" s="49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2.75">
      <c r="A2" s="49" t="s">
        <v>141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2.75">
      <c r="A3" s="49" t="s">
        <v>120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6" spans="1:21" ht="12.75">
      <c r="A6" s="10"/>
      <c r="B6" s="50" t="s">
        <v>57</v>
      </c>
      <c r="C6" s="50"/>
      <c r="D6" s="10"/>
      <c r="E6" s="5"/>
      <c r="F6" s="5"/>
      <c r="G6" s="10"/>
      <c r="H6" s="50" t="s">
        <v>142</v>
      </c>
      <c r="I6" s="50"/>
      <c r="J6" s="10"/>
      <c r="K6" s="5"/>
      <c r="L6" s="5"/>
      <c r="M6" s="10"/>
      <c r="N6" s="5"/>
      <c r="O6" s="5"/>
      <c r="P6" s="10"/>
      <c r="Q6" s="5"/>
      <c r="R6" s="5"/>
      <c r="S6" s="10"/>
      <c r="T6" s="5"/>
      <c r="U6" s="5"/>
    </row>
    <row r="7" spans="1:21" ht="12.75">
      <c r="A7" s="10" t="s">
        <v>0</v>
      </c>
      <c r="B7" s="50" t="s">
        <v>143</v>
      </c>
      <c r="C7" s="50"/>
      <c r="D7" s="10"/>
      <c r="E7" s="50" t="s">
        <v>144</v>
      </c>
      <c r="F7" s="50"/>
      <c r="G7" s="10"/>
      <c r="H7" s="50" t="s">
        <v>145</v>
      </c>
      <c r="I7" s="50"/>
      <c r="J7" s="10"/>
      <c r="K7" s="50" t="s">
        <v>146</v>
      </c>
      <c r="L7" s="50"/>
      <c r="M7" s="10"/>
      <c r="N7" s="50" t="s">
        <v>147</v>
      </c>
      <c r="O7" s="50"/>
      <c r="P7" s="10"/>
      <c r="Q7" s="50" t="s">
        <v>148</v>
      </c>
      <c r="R7" s="50"/>
      <c r="S7" s="10"/>
      <c r="T7" s="50" t="s">
        <v>149</v>
      </c>
      <c r="U7" s="50"/>
    </row>
    <row r="8" spans="1:21" ht="12.75">
      <c r="A8" s="10"/>
      <c r="B8" s="19" t="s">
        <v>65</v>
      </c>
      <c r="C8" s="5" t="s">
        <v>58</v>
      </c>
      <c r="D8" s="10"/>
      <c r="E8" s="5" t="s">
        <v>59</v>
      </c>
      <c r="F8" s="5" t="s">
        <v>58</v>
      </c>
      <c r="G8" s="10"/>
      <c r="H8" s="5" t="s">
        <v>59</v>
      </c>
      <c r="I8" s="5" t="s">
        <v>61</v>
      </c>
      <c r="J8" s="10"/>
      <c r="K8" s="5" t="s">
        <v>59</v>
      </c>
      <c r="L8" s="5" t="s">
        <v>61</v>
      </c>
      <c r="M8" s="10"/>
      <c r="N8" s="5" t="s">
        <v>59</v>
      </c>
      <c r="O8" s="5" t="s">
        <v>61</v>
      </c>
      <c r="P8" s="10"/>
      <c r="Q8" s="5" t="s">
        <v>59</v>
      </c>
      <c r="R8" s="5" t="s">
        <v>64</v>
      </c>
      <c r="S8" s="10"/>
      <c r="T8" s="5" t="s">
        <v>59</v>
      </c>
      <c r="U8" s="5" t="s">
        <v>64</v>
      </c>
    </row>
    <row r="9" spans="1:21" ht="12.75">
      <c r="A9" s="10" t="s">
        <v>1</v>
      </c>
      <c r="B9" s="3"/>
      <c r="C9" s="3"/>
      <c r="E9" s="3"/>
      <c r="F9" s="3"/>
      <c r="H9" s="3"/>
      <c r="I9" s="3"/>
      <c r="K9" s="2"/>
      <c r="L9" s="3"/>
      <c r="N9" s="3"/>
      <c r="O9" s="3"/>
      <c r="Q9" s="3"/>
      <c r="R9" s="3"/>
      <c r="T9" s="3"/>
      <c r="U9" s="3"/>
    </row>
    <row r="10" spans="2:21" ht="12.75">
      <c r="B10" s="3"/>
      <c r="C10" s="3"/>
      <c r="E10" s="3"/>
      <c r="F10" s="3"/>
      <c r="H10" s="3"/>
      <c r="I10" s="3"/>
      <c r="K10" s="2"/>
      <c r="L10" s="3"/>
      <c r="N10" s="3"/>
      <c r="O10" s="3"/>
      <c r="Q10" s="3"/>
      <c r="R10" s="3"/>
      <c r="T10" s="3"/>
      <c r="U10" s="3"/>
    </row>
    <row r="11" spans="1:21" ht="12.75">
      <c r="A11" s="1" t="s">
        <v>2</v>
      </c>
      <c r="B11" s="3"/>
      <c r="C11" s="3"/>
      <c r="E11" s="3"/>
      <c r="F11" s="3"/>
      <c r="H11" s="3"/>
      <c r="I11" s="3"/>
      <c r="K11" s="2"/>
      <c r="L11" s="3"/>
      <c r="N11" s="3"/>
      <c r="O11" s="3"/>
      <c r="Q11" s="3"/>
      <c r="R11" s="3"/>
      <c r="T11" s="3"/>
      <c r="U11" s="3"/>
    </row>
    <row r="12" spans="1:22" s="30" customFormat="1" ht="12.75">
      <c r="A12" s="28" t="s">
        <v>69</v>
      </c>
      <c r="B12" s="2">
        <v>1</v>
      </c>
      <c r="C12" s="2">
        <v>0</v>
      </c>
      <c r="D12" s="3"/>
      <c r="E12" s="2">
        <v>0</v>
      </c>
      <c r="F12" s="2">
        <v>3</v>
      </c>
      <c r="G12" s="3"/>
      <c r="H12" s="2">
        <v>0</v>
      </c>
      <c r="I12" s="2">
        <v>0</v>
      </c>
      <c r="J12" s="3"/>
      <c r="K12" s="2">
        <v>0</v>
      </c>
      <c r="L12" s="2">
        <v>1</v>
      </c>
      <c r="M12" s="2"/>
      <c r="N12" s="2">
        <v>1</v>
      </c>
      <c r="O12" s="2">
        <v>0</v>
      </c>
      <c r="P12" s="3"/>
      <c r="Q12" s="2">
        <v>18</v>
      </c>
      <c r="R12" s="2">
        <v>38</v>
      </c>
      <c r="S12" s="3"/>
      <c r="T12" s="2">
        <f>B12+E12+H12+K12+N12+Q12</f>
        <v>20</v>
      </c>
      <c r="U12" s="2">
        <f>C12+F12+I12+L12+O12+R12</f>
        <v>42</v>
      </c>
      <c r="V12" s="29">
        <f>+T12+U12</f>
        <v>62</v>
      </c>
    </row>
    <row r="13" spans="1:22" s="28" customFormat="1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 t="s">
        <v>56</v>
      </c>
    </row>
    <row r="14" spans="1:22" s="30" customFormat="1" ht="12.75">
      <c r="A14" s="10" t="s">
        <v>3</v>
      </c>
      <c r="B14" s="19">
        <f>SUM(B12:B13)</f>
        <v>1</v>
      </c>
      <c r="C14" s="19">
        <f>SUM(C12:C13)</f>
        <v>0</v>
      </c>
      <c r="D14" s="5"/>
      <c r="E14" s="19">
        <f>SUM(E12:E13)</f>
        <v>0</v>
      </c>
      <c r="F14" s="19">
        <f>SUM(F12:F13)</f>
        <v>3</v>
      </c>
      <c r="G14" s="5"/>
      <c r="H14" s="19">
        <f>SUM(H12:H13)</f>
        <v>0</v>
      </c>
      <c r="I14" s="19">
        <f>SUM(I12:I13)</f>
        <v>0</v>
      </c>
      <c r="J14" s="5"/>
      <c r="K14" s="19">
        <f>SUM(K12:K13)</f>
        <v>0</v>
      </c>
      <c r="L14" s="19">
        <f>SUM(L12:L13)</f>
        <v>1</v>
      </c>
      <c r="M14" s="19"/>
      <c r="N14" s="19">
        <f>SUM(N12:N13)</f>
        <v>1</v>
      </c>
      <c r="O14" s="19">
        <f>SUM(O12:O13)</f>
        <v>0</v>
      </c>
      <c r="P14" s="5"/>
      <c r="Q14" s="19">
        <f>SUM(Q12:Q13)</f>
        <v>18</v>
      </c>
      <c r="R14" s="19">
        <f>SUM(R12:R13)</f>
        <v>38</v>
      </c>
      <c r="S14" s="5"/>
      <c r="T14" s="19">
        <f>B14+E14+H14+K14+N14+Q14</f>
        <v>20</v>
      </c>
      <c r="U14" s="19">
        <f>C14+F14+I14+L14+O14+R14</f>
        <v>42</v>
      </c>
      <c r="V14" s="29">
        <f>+T14+U14</f>
        <v>62</v>
      </c>
    </row>
    <row r="15" spans="1:23" ht="12.75">
      <c r="A15" s="10"/>
      <c r="B15" s="13"/>
      <c r="C15" s="13"/>
      <c r="D15" s="18"/>
      <c r="E15" s="13"/>
      <c r="F15" s="13"/>
      <c r="G15" s="18"/>
      <c r="H15" s="13"/>
      <c r="I15" s="13"/>
      <c r="J15" s="18"/>
      <c r="K15" s="13"/>
      <c r="L15" s="13"/>
      <c r="M15" s="13"/>
      <c r="N15" s="13"/>
      <c r="O15" s="13"/>
      <c r="P15" s="18"/>
      <c r="Q15" s="13"/>
      <c r="R15" s="13"/>
      <c r="S15" s="18"/>
      <c r="T15" s="13"/>
      <c r="U15" s="13"/>
      <c r="V15" s="27" t="s">
        <v>56</v>
      </c>
      <c r="W15" s="12"/>
    </row>
    <row r="16" spans="2:23" ht="12.75">
      <c r="B16" s="11"/>
      <c r="C16" s="11"/>
      <c r="D16" s="14"/>
      <c r="E16" s="11"/>
      <c r="F16" s="11"/>
      <c r="G16" s="14"/>
      <c r="H16" s="11"/>
      <c r="I16" s="11"/>
      <c r="J16" s="14"/>
      <c r="K16" s="11"/>
      <c r="L16" s="11"/>
      <c r="M16" s="11"/>
      <c r="N16" s="11"/>
      <c r="O16" s="11"/>
      <c r="P16" s="14"/>
      <c r="Q16" s="11"/>
      <c r="R16" s="11"/>
      <c r="S16" s="14"/>
      <c r="T16" s="11"/>
      <c r="U16" s="11"/>
      <c r="V16" s="27" t="s">
        <v>56</v>
      </c>
      <c r="W16" s="12"/>
    </row>
    <row r="17" spans="1:23" ht="12.75">
      <c r="A17" s="10" t="s">
        <v>4</v>
      </c>
      <c r="B17" s="11"/>
      <c r="C17" s="11"/>
      <c r="D17" s="14"/>
      <c r="E17" s="11"/>
      <c r="F17" s="11"/>
      <c r="G17" s="14"/>
      <c r="H17" s="11"/>
      <c r="I17" s="11"/>
      <c r="J17" s="14"/>
      <c r="K17" s="11"/>
      <c r="L17" s="11"/>
      <c r="M17" s="11"/>
      <c r="N17" s="11"/>
      <c r="O17" s="11"/>
      <c r="P17" s="14"/>
      <c r="Q17" s="11"/>
      <c r="R17" s="11"/>
      <c r="S17" s="14"/>
      <c r="T17" s="11"/>
      <c r="U17" s="11"/>
      <c r="V17" s="27" t="s">
        <v>56</v>
      </c>
      <c r="W17" s="12"/>
    </row>
    <row r="18" spans="2:23" ht="12.75">
      <c r="B18" s="11"/>
      <c r="C18" s="11"/>
      <c r="D18" s="14"/>
      <c r="E18" s="11"/>
      <c r="F18" s="11"/>
      <c r="G18" s="14"/>
      <c r="H18" s="11"/>
      <c r="I18" s="11"/>
      <c r="J18" s="14"/>
      <c r="K18" s="11"/>
      <c r="L18" s="11"/>
      <c r="M18" s="11"/>
      <c r="N18" s="11"/>
      <c r="O18" s="11"/>
      <c r="P18" s="14"/>
      <c r="Q18" s="11"/>
      <c r="R18" s="11"/>
      <c r="S18" s="14"/>
      <c r="T18" s="11"/>
      <c r="U18" s="11"/>
      <c r="V18" s="27" t="s">
        <v>56</v>
      </c>
      <c r="W18" s="12"/>
    </row>
    <row r="19" spans="1:23" ht="12.75">
      <c r="A19" s="1" t="s">
        <v>100</v>
      </c>
      <c r="B19" s="11"/>
      <c r="C19" s="11"/>
      <c r="D19" s="14"/>
      <c r="E19" s="11"/>
      <c r="F19" s="11"/>
      <c r="G19" s="14"/>
      <c r="H19" s="11"/>
      <c r="I19" s="11"/>
      <c r="J19" s="14"/>
      <c r="K19" s="11"/>
      <c r="L19" s="11"/>
      <c r="M19" s="11"/>
      <c r="N19" s="11"/>
      <c r="O19" s="11"/>
      <c r="P19" s="14"/>
      <c r="Q19" s="11"/>
      <c r="R19" s="11"/>
      <c r="S19" s="14"/>
      <c r="T19" s="11"/>
      <c r="U19" s="11"/>
      <c r="V19" s="27" t="s">
        <v>56</v>
      </c>
      <c r="W19" s="12"/>
    </row>
    <row r="20" spans="1:22" s="30" customFormat="1" ht="12.75">
      <c r="A20" s="28" t="s">
        <v>17</v>
      </c>
      <c r="B20" s="2">
        <v>1</v>
      </c>
      <c r="C20" s="2">
        <v>0</v>
      </c>
      <c r="D20" s="3"/>
      <c r="E20" s="2">
        <v>0</v>
      </c>
      <c r="F20" s="2">
        <v>0</v>
      </c>
      <c r="G20" s="3"/>
      <c r="H20" s="2">
        <v>0</v>
      </c>
      <c r="I20" s="2">
        <v>0</v>
      </c>
      <c r="J20" s="3"/>
      <c r="K20" s="2">
        <v>0</v>
      </c>
      <c r="L20" s="2">
        <v>0</v>
      </c>
      <c r="M20" s="2"/>
      <c r="N20" s="2">
        <v>0</v>
      </c>
      <c r="O20" s="2">
        <v>0</v>
      </c>
      <c r="P20" s="3"/>
      <c r="Q20" s="2">
        <v>0</v>
      </c>
      <c r="R20" s="2">
        <v>0</v>
      </c>
      <c r="S20" s="3"/>
      <c r="T20" s="2">
        <f>B20+E20+H20+K20+N20+Q20</f>
        <v>1</v>
      </c>
      <c r="U20" s="2">
        <f>C20+F20+I20+L20+O20+R20</f>
        <v>0</v>
      </c>
      <c r="V20" s="29">
        <f>+T20+U20</f>
        <v>1</v>
      </c>
    </row>
    <row r="21" spans="1:23" ht="12.75">
      <c r="A21" s="1" t="s">
        <v>5</v>
      </c>
      <c r="B21" s="11"/>
      <c r="C21" s="11"/>
      <c r="D21" s="14"/>
      <c r="E21" s="11"/>
      <c r="F21" s="11"/>
      <c r="G21" s="14"/>
      <c r="H21" s="11"/>
      <c r="I21" s="11"/>
      <c r="J21" s="14"/>
      <c r="K21" s="11"/>
      <c r="L21" s="11"/>
      <c r="M21" s="11"/>
      <c r="N21" s="11"/>
      <c r="O21" s="11"/>
      <c r="P21" s="14"/>
      <c r="Q21" s="11"/>
      <c r="R21" s="11"/>
      <c r="S21" s="14"/>
      <c r="T21" s="11"/>
      <c r="U21" s="11"/>
      <c r="V21" s="27" t="s">
        <v>56</v>
      </c>
      <c r="W21" s="12"/>
    </row>
    <row r="22" spans="1:22" s="30" customFormat="1" ht="12.75">
      <c r="A22" s="28" t="s">
        <v>7</v>
      </c>
      <c r="B22" s="2">
        <v>15</v>
      </c>
      <c r="C22" s="2">
        <v>14</v>
      </c>
      <c r="D22" s="3"/>
      <c r="E22" s="2">
        <v>2</v>
      </c>
      <c r="F22" s="2">
        <v>0</v>
      </c>
      <c r="G22" s="3"/>
      <c r="H22" s="2">
        <v>0</v>
      </c>
      <c r="I22" s="2">
        <v>0</v>
      </c>
      <c r="J22" s="3"/>
      <c r="K22" s="2">
        <v>0</v>
      </c>
      <c r="L22" s="2">
        <v>0</v>
      </c>
      <c r="M22" s="2"/>
      <c r="N22" s="2">
        <v>0</v>
      </c>
      <c r="O22" s="2">
        <v>0</v>
      </c>
      <c r="P22" s="3"/>
      <c r="Q22" s="2">
        <v>8</v>
      </c>
      <c r="R22" s="2">
        <v>7</v>
      </c>
      <c r="S22" s="3"/>
      <c r="T22" s="2">
        <f>B22+E22+H22+K22+N22+Q22</f>
        <v>25</v>
      </c>
      <c r="U22" s="2">
        <f>C22+F22+I22+L22+O22+R22</f>
        <v>21</v>
      </c>
      <c r="V22" s="29">
        <f>+T22+U22</f>
        <v>46</v>
      </c>
    </row>
    <row r="23" spans="1:23" ht="12.75">
      <c r="A23" s="1" t="s">
        <v>9</v>
      </c>
      <c r="B23" s="11"/>
      <c r="C23" s="11"/>
      <c r="D23" s="14"/>
      <c r="E23" s="11"/>
      <c r="F23" s="11"/>
      <c r="G23" s="14"/>
      <c r="H23" s="11"/>
      <c r="I23" s="11"/>
      <c r="J23" s="14"/>
      <c r="K23" s="11"/>
      <c r="L23" s="11"/>
      <c r="M23" s="11"/>
      <c r="N23" s="11"/>
      <c r="O23" s="11"/>
      <c r="P23" s="14"/>
      <c r="Q23" s="11"/>
      <c r="R23" s="11"/>
      <c r="S23" s="14"/>
      <c r="T23" s="11"/>
      <c r="U23" s="11"/>
      <c r="V23" s="27" t="s">
        <v>56</v>
      </c>
      <c r="W23" s="12"/>
    </row>
    <row r="24" spans="1:22" s="30" customFormat="1" ht="12.75">
      <c r="A24" s="28" t="s">
        <v>6</v>
      </c>
      <c r="B24" s="2">
        <v>1</v>
      </c>
      <c r="C24" s="2">
        <v>0</v>
      </c>
      <c r="D24" s="3"/>
      <c r="E24" s="2">
        <v>0</v>
      </c>
      <c r="F24" s="2">
        <v>0</v>
      </c>
      <c r="G24" s="3"/>
      <c r="H24" s="2">
        <v>0</v>
      </c>
      <c r="I24" s="2">
        <v>0</v>
      </c>
      <c r="J24" s="3"/>
      <c r="K24" s="2">
        <v>0</v>
      </c>
      <c r="L24" s="2">
        <v>0</v>
      </c>
      <c r="M24" s="2"/>
      <c r="N24" s="2">
        <v>0</v>
      </c>
      <c r="O24" s="2">
        <v>0</v>
      </c>
      <c r="P24" s="3"/>
      <c r="Q24" s="2">
        <v>6</v>
      </c>
      <c r="R24" s="2">
        <v>0</v>
      </c>
      <c r="S24" s="3"/>
      <c r="T24" s="2">
        <f>B24+E24+H24+K24+N24+Q24</f>
        <v>7</v>
      </c>
      <c r="U24" s="2">
        <f>C24+F24+I24+L24+O24+R24</f>
        <v>0</v>
      </c>
      <c r="V24" s="29">
        <f>+T24+U24</f>
        <v>7</v>
      </c>
    </row>
    <row r="25" spans="1:23" ht="12.75">
      <c r="A25" s="1" t="s">
        <v>93</v>
      </c>
      <c r="B25" s="11"/>
      <c r="C25" s="11"/>
      <c r="D25" s="14"/>
      <c r="E25" s="11"/>
      <c r="F25" s="11"/>
      <c r="G25" s="14"/>
      <c r="H25" s="11"/>
      <c r="I25" s="11"/>
      <c r="J25" s="14"/>
      <c r="K25" s="11"/>
      <c r="L25" s="11"/>
      <c r="M25" s="11"/>
      <c r="N25" s="11"/>
      <c r="O25" s="11"/>
      <c r="P25" s="14"/>
      <c r="Q25" s="11"/>
      <c r="R25" s="11"/>
      <c r="S25" s="14"/>
      <c r="T25" s="11"/>
      <c r="U25" s="11"/>
      <c r="V25" s="27" t="s">
        <v>56</v>
      </c>
      <c r="W25" s="12"/>
    </row>
    <row r="26" spans="1:22" s="30" customFormat="1" ht="12.75">
      <c r="A26" s="28" t="s">
        <v>11</v>
      </c>
      <c r="B26" s="2">
        <v>0</v>
      </c>
      <c r="C26" s="2">
        <v>0</v>
      </c>
      <c r="D26" s="3"/>
      <c r="E26" s="2">
        <v>0</v>
      </c>
      <c r="F26" s="2">
        <v>0</v>
      </c>
      <c r="G26" s="3"/>
      <c r="H26" s="2">
        <v>0</v>
      </c>
      <c r="I26" s="2">
        <v>0</v>
      </c>
      <c r="J26" s="3"/>
      <c r="K26" s="2">
        <v>0</v>
      </c>
      <c r="L26" s="2">
        <v>0</v>
      </c>
      <c r="M26" s="2"/>
      <c r="N26" s="2">
        <v>0</v>
      </c>
      <c r="O26" s="2">
        <v>1</v>
      </c>
      <c r="P26" s="3"/>
      <c r="Q26" s="2">
        <v>0</v>
      </c>
      <c r="R26" s="2">
        <v>5</v>
      </c>
      <c r="S26" s="3"/>
      <c r="T26" s="2">
        <f>B26+E26+H26+K26+N26+Q26</f>
        <v>0</v>
      </c>
      <c r="U26" s="2">
        <f>C26+F26+I26+L26+O26+R26</f>
        <v>6</v>
      </c>
      <c r="V26" s="29">
        <f>+T26+U26</f>
        <v>6</v>
      </c>
    </row>
    <row r="27" spans="1:23" ht="12.75">
      <c r="A27" s="1" t="s">
        <v>10</v>
      </c>
      <c r="B27" s="11"/>
      <c r="C27" s="11"/>
      <c r="D27" s="14"/>
      <c r="E27" s="11"/>
      <c r="F27" s="11"/>
      <c r="G27" s="14"/>
      <c r="H27" s="11"/>
      <c r="I27" s="11"/>
      <c r="J27" s="14"/>
      <c r="K27" s="11"/>
      <c r="L27" s="11"/>
      <c r="M27" s="11"/>
      <c r="N27" s="11"/>
      <c r="O27" s="11"/>
      <c r="P27" s="14"/>
      <c r="Q27" s="11"/>
      <c r="R27" s="11"/>
      <c r="S27" s="14"/>
      <c r="T27" s="11"/>
      <c r="U27" s="11"/>
      <c r="V27" s="27" t="s">
        <v>56</v>
      </c>
      <c r="W27" s="12"/>
    </row>
    <row r="28" spans="1:22" s="30" customFormat="1" ht="12.75">
      <c r="A28" s="28" t="s">
        <v>6</v>
      </c>
      <c r="B28" s="2">
        <v>2</v>
      </c>
      <c r="C28" s="2">
        <v>2</v>
      </c>
      <c r="D28" s="3"/>
      <c r="E28" s="2">
        <v>0</v>
      </c>
      <c r="F28" s="2">
        <v>1</v>
      </c>
      <c r="G28" s="3"/>
      <c r="H28" s="2">
        <v>0</v>
      </c>
      <c r="I28" s="2">
        <v>0</v>
      </c>
      <c r="J28" s="3"/>
      <c r="K28" s="2">
        <v>2</v>
      </c>
      <c r="L28" s="2">
        <v>1</v>
      </c>
      <c r="M28" s="2"/>
      <c r="N28" s="2">
        <v>0</v>
      </c>
      <c r="O28" s="2">
        <v>0</v>
      </c>
      <c r="P28" s="3"/>
      <c r="Q28" s="2">
        <v>9</v>
      </c>
      <c r="R28" s="2">
        <v>9</v>
      </c>
      <c r="S28" s="3"/>
      <c r="T28" s="2">
        <f>B28+E28+H28+K28+N28+Q28</f>
        <v>13</v>
      </c>
      <c r="U28" s="2">
        <f>C28+F28+I28+L28+O28+R28</f>
        <v>13</v>
      </c>
      <c r="V28" s="29">
        <f>+T28+U28</f>
        <v>26</v>
      </c>
    </row>
    <row r="29" spans="1:22" s="28" customFormat="1" ht="12.75">
      <c r="A29" s="30" t="s">
        <v>7</v>
      </c>
      <c r="B29" s="32">
        <v>3</v>
      </c>
      <c r="C29" s="32">
        <v>4</v>
      </c>
      <c r="D29" s="33"/>
      <c r="E29" s="32">
        <v>0</v>
      </c>
      <c r="F29" s="32">
        <v>0</v>
      </c>
      <c r="G29" s="33"/>
      <c r="H29" s="32">
        <v>0</v>
      </c>
      <c r="I29" s="32">
        <v>0</v>
      </c>
      <c r="J29" s="33"/>
      <c r="K29" s="32">
        <v>0</v>
      </c>
      <c r="L29" s="32">
        <v>0</v>
      </c>
      <c r="M29" s="32"/>
      <c r="N29" s="32">
        <v>0</v>
      </c>
      <c r="O29" s="32">
        <v>1</v>
      </c>
      <c r="P29" s="33"/>
      <c r="Q29" s="32">
        <v>8</v>
      </c>
      <c r="R29" s="32">
        <v>10</v>
      </c>
      <c r="S29" s="33"/>
      <c r="T29" s="32">
        <f>B29+E29+H29+K29+N29+Q29</f>
        <v>11</v>
      </c>
      <c r="U29" s="32">
        <f>C29+F29+I29+L29+O29+R29</f>
        <v>15</v>
      </c>
      <c r="V29" s="31">
        <f>+T29+U29</f>
        <v>26</v>
      </c>
    </row>
    <row r="30" spans="1:22" s="28" customFormat="1" ht="12.75">
      <c r="A30" s="9" t="s">
        <v>8</v>
      </c>
      <c r="B30" s="34">
        <f>SUM(B28:B29)</f>
        <v>5</v>
      </c>
      <c r="C30" s="34">
        <f>SUM(C28:C29)</f>
        <v>6</v>
      </c>
      <c r="D30" s="35"/>
      <c r="E30" s="34">
        <f>SUM(E28:E29)</f>
        <v>0</v>
      </c>
      <c r="F30" s="34">
        <f>SUM(F28:F29)</f>
        <v>1</v>
      </c>
      <c r="G30" s="35"/>
      <c r="H30" s="34">
        <f>SUM(H28:H29)</f>
        <v>0</v>
      </c>
      <c r="I30" s="34">
        <f>SUM(I28:I29)</f>
        <v>0</v>
      </c>
      <c r="J30" s="35"/>
      <c r="K30" s="34">
        <f>SUM(K28:K29)</f>
        <v>2</v>
      </c>
      <c r="L30" s="34">
        <f>SUM(L28:L29)</f>
        <v>1</v>
      </c>
      <c r="M30" s="34"/>
      <c r="N30" s="34">
        <f>SUM(N28:N29)</f>
        <v>0</v>
      </c>
      <c r="O30" s="34">
        <f>SUM(O28:O29)</f>
        <v>1</v>
      </c>
      <c r="P30" s="35"/>
      <c r="Q30" s="34">
        <f>SUM(Q28:Q29)</f>
        <v>17</v>
      </c>
      <c r="R30" s="34">
        <f>SUM(R28:R29)</f>
        <v>19</v>
      </c>
      <c r="S30" s="35"/>
      <c r="T30" s="34">
        <f>SUM(T28:T29)</f>
        <v>24</v>
      </c>
      <c r="U30" s="34">
        <f>SUM(U28:U29)</f>
        <v>28</v>
      </c>
      <c r="V30" s="31">
        <f>+T30+U30</f>
        <v>52</v>
      </c>
    </row>
    <row r="31" spans="1:23" ht="12.75">
      <c r="A31" s="1" t="s">
        <v>12</v>
      </c>
      <c r="B31" s="11"/>
      <c r="C31" s="11"/>
      <c r="D31" s="14"/>
      <c r="E31" s="11"/>
      <c r="F31" s="11"/>
      <c r="G31" s="14"/>
      <c r="H31" s="11"/>
      <c r="I31" s="11"/>
      <c r="J31" s="14"/>
      <c r="K31" s="11"/>
      <c r="L31" s="11"/>
      <c r="M31" s="11"/>
      <c r="N31" s="11"/>
      <c r="O31" s="11"/>
      <c r="P31" s="14"/>
      <c r="Q31" s="11"/>
      <c r="R31" s="11"/>
      <c r="S31" s="14"/>
      <c r="T31" s="11"/>
      <c r="U31" s="11"/>
      <c r="V31" s="27" t="s">
        <v>56</v>
      </c>
      <c r="W31" s="12"/>
    </row>
    <row r="32" spans="1:22" s="30" customFormat="1" ht="12.75">
      <c r="A32" s="28" t="s">
        <v>6</v>
      </c>
      <c r="B32" s="2">
        <v>2</v>
      </c>
      <c r="C32" s="2">
        <v>4</v>
      </c>
      <c r="D32" s="3"/>
      <c r="E32" s="2">
        <v>0</v>
      </c>
      <c r="F32" s="2">
        <v>2</v>
      </c>
      <c r="G32" s="3"/>
      <c r="H32" s="2">
        <v>0</v>
      </c>
      <c r="I32" s="2">
        <v>0</v>
      </c>
      <c r="J32" s="3"/>
      <c r="K32" s="2">
        <v>2</v>
      </c>
      <c r="L32" s="2">
        <v>0</v>
      </c>
      <c r="M32" s="2"/>
      <c r="N32" s="2">
        <v>0</v>
      </c>
      <c r="O32" s="2">
        <v>0</v>
      </c>
      <c r="P32" s="3"/>
      <c r="Q32" s="2">
        <v>7</v>
      </c>
      <c r="R32" s="2">
        <v>4</v>
      </c>
      <c r="S32" s="3"/>
      <c r="T32" s="2">
        <f>B32+E32+H32+K32+N32+Q32</f>
        <v>11</v>
      </c>
      <c r="U32" s="2">
        <f>C32+F32+I32+L32+O32+R32</f>
        <v>10</v>
      </c>
      <c r="V32" s="29">
        <f>+T32+U32</f>
        <v>21</v>
      </c>
    </row>
    <row r="33" spans="1:23" ht="12.75">
      <c r="A33" s="1" t="s">
        <v>103</v>
      </c>
      <c r="B33" s="11"/>
      <c r="C33" s="11"/>
      <c r="D33" s="14"/>
      <c r="E33" s="11"/>
      <c r="F33" s="11"/>
      <c r="G33" s="14"/>
      <c r="H33" s="11"/>
      <c r="I33" s="11"/>
      <c r="J33" s="14"/>
      <c r="K33" s="11"/>
      <c r="L33" s="11"/>
      <c r="M33" s="11"/>
      <c r="N33" s="11"/>
      <c r="O33" s="11"/>
      <c r="P33" s="14"/>
      <c r="Q33" s="11"/>
      <c r="R33" s="11"/>
      <c r="S33" s="14"/>
      <c r="T33" s="11"/>
      <c r="U33" s="11"/>
      <c r="V33" s="27" t="s">
        <v>56</v>
      </c>
      <c r="W33" s="12"/>
    </row>
    <row r="34" spans="1:22" s="30" customFormat="1" ht="12.75">
      <c r="A34" s="28" t="s">
        <v>17</v>
      </c>
      <c r="B34" s="2">
        <v>0</v>
      </c>
      <c r="C34" s="2">
        <v>1</v>
      </c>
      <c r="D34" s="3"/>
      <c r="E34" s="2">
        <v>0</v>
      </c>
      <c r="F34" s="2">
        <v>0</v>
      </c>
      <c r="G34" s="3"/>
      <c r="H34" s="2">
        <v>0</v>
      </c>
      <c r="I34" s="2">
        <v>0</v>
      </c>
      <c r="J34" s="3"/>
      <c r="K34" s="2">
        <v>0</v>
      </c>
      <c r="L34" s="2">
        <v>0</v>
      </c>
      <c r="M34" s="2"/>
      <c r="N34" s="2">
        <v>0</v>
      </c>
      <c r="O34" s="2">
        <v>0</v>
      </c>
      <c r="P34" s="3"/>
      <c r="Q34" s="2">
        <v>1</v>
      </c>
      <c r="R34" s="2">
        <v>2</v>
      </c>
      <c r="S34" s="3"/>
      <c r="T34" s="2">
        <f>B34+E34+H34+K34+N34+Q34</f>
        <v>1</v>
      </c>
      <c r="U34" s="2">
        <f>C34+F34+I34+L34+O34+R34</f>
        <v>3</v>
      </c>
      <c r="V34" s="29">
        <f>+T34+U34</f>
        <v>4</v>
      </c>
    </row>
    <row r="35" spans="1:23" ht="12.75">
      <c r="A35" s="1" t="s">
        <v>78</v>
      </c>
      <c r="B35" s="11"/>
      <c r="C35" s="11"/>
      <c r="D35" s="14"/>
      <c r="E35" s="11"/>
      <c r="F35" s="11"/>
      <c r="G35" s="14"/>
      <c r="H35" s="11"/>
      <c r="I35" s="11"/>
      <c r="J35" s="14"/>
      <c r="K35" s="11"/>
      <c r="L35" s="11"/>
      <c r="M35" s="11"/>
      <c r="N35" s="11"/>
      <c r="O35" s="11"/>
      <c r="P35" s="14"/>
      <c r="Q35" s="11"/>
      <c r="R35" s="11"/>
      <c r="S35" s="14"/>
      <c r="T35" s="11"/>
      <c r="U35" s="11"/>
      <c r="V35" s="27" t="s">
        <v>56</v>
      </c>
      <c r="W35" s="12"/>
    </row>
    <row r="36" spans="1:22" s="30" customFormat="1" ht="12.75">
      <c r="A36" s="28" t="s">
        <v>83</v>
      </c>
      <c r="B36" s="2">
        <v>2</v>
      </c>
      <c r="C36" s="2">
        <v>1</v>
      </c>
      <c r="D36" s="3"/>
      <c r="E36" s="2">
        <v>0</v>
      </c>
      <c r="F36" s="2">
        <v>0</v>
      </c>
      <c r="G36" s="3"/>
      <c r="H36" s="2">
        <v>0</v>
      </c>
      <c r="I36" s="2">
        <v>0</v>
      </c>
      <c r="J36" s="3"/>
      <c r="K36" s="2">
        <v>0</v>
      </c>
      <c r="L36" s="2">
        <v>0</v>
      </c>
      <c r="M36" s="2"/>
      <c r="N36" s="2">
        <v>0</v>
      </c>
      <c r="O36" s="2">
        <v>0</v>
      </c>
      <c r="P36" s="3"/>
      <c r="Q36" s="2">
        <v>3</v>
      </c>
      <c r="R36" s="2">
        <v>17</v>
      </c>
      <c r="S36" s="3"/>
      <c r="T36" s="2">
        <f>B36+E36+H36+K36+N36+Q36</f>
        <v>5</v>
      </c>
      <c r="U36" s="2">
        <f>C36+F36+I36+L36+O36+R36</f>
        <v>18</v>
      </c>
      <c r="V36" s="29">
        <f>+T36+U36</f>
        <v>23</v>
      </c>
    </row>
    <row r="37" spans="1:23" ht="12.75">
      <c r="A37" s="1" t="s">
        <v>13</v>
      </c>
      <c r="B37" s="11"/>
      <c r="C37" s="11"/>
      <c r="D37" s="14"/>
      <c r="E37" s="11"/>
      <c r="F37" s="11"/>
      <c r="G37" s="14"/>
      <c r="H37" s="11"/>
      <c r="I37" s="11"/>
      <c r="J37" s="14"/>
      <c r="K37" s="11"/>
      <c r="L37" s="11"/>
      <c r="M37" s="11"/>
      <c r="N37" s="11"/>
      <c r="O37" s="11"/>
      <c r="P37" s="14"/>
      <c r="Q37" s="11"/>
      <c r="R37" s="11"/>
      <c r="S37" s="14"/>
      <c r="T37" s="11"/>
      <c r="U37" s="11"/>
      <c r="V37" s="27" t="s">
        <v>56</v>
      </c>
      <c r="W37" s="12"/>
    </row>
    <row r="38" spans="1:22" s="30" customFormat="1" ht="12.75">
      <c r="A38" s="28" t="s">
        <v>6</v>
      </c>
      <c r="B38" s="2">
        <v>0</v>
      </c>
      <c r="C38" s="2">
        <v>1</v>
      </c>
      <c r="D38" s="3"/>
      <c r="E38" s="2">
        <v>0</v>
      </c>
      <c r="F38" s="2">
        <v>0</v>
      </c>
      <c r="G38" s="3"/>
      <c r="H38" s="2">
        <v>0</v>
      </c>
      <c r="I38" s="2">
        <v>0</v>
      </c>
      <c r="J38" s="3"/>
      <c r="K38" s="2">
        <v>0</v>
      </c>
      <c r="L38" s="2">
        <v>1</v>
      </c>
      <c r="M38" s="2"/>
      <c r="N38" s="2">
        <v>0</v>
      </c>
      <c r="O38" s="2">
        <v>0</v>
      </c>
      <c r="P38" s="3"/>
      <c r="Q38" s="2">
        <v>7</v>
      </c>
      <c r="R38" s="2">
        <v>15</v>
      </c>
      <c r="S38" s="3"/>
      <c r="T38" s="2">
        <f>B38+E38+H38+K38+N38+Q38</f>
        <v>7</v>
      </c>
      <c r="U38" s="2">
        <f>C38+F38+I38+L38+O38+R38</f>
        <v>17</v>
      </c>
      <c r="V38" s="29">
        <f>+T38+U38</f>
        <v>24</v>
      </c>
    </row>
    <row r="39" spans="1:23" ht="12.75">
      <c r="A39" s="1" t="s">
        <v>86</v>
      </c>
      <c r="B39" s="11"/>
      <c r="C39" s="11"/>
      <c r="D39" s="14"/>
      <c r="E39" s="11"/>
      <c r="F39" s="11"/>
      <c r="G39" s="14"/>
      <c r="H39" s="11"/>
      <c r="I39" s="11"/>
      <c r="J39" s="14"/>
      <c r="K39" s="11"/>
      <c r="L39" s="11"/>
      <c r="M39" s="11"/>
      <c r="N39" s="11"/>
      <c r="O39" s="11"/>
      <c r="P39" s="14"/>
      <c r="Q39" s="11"/>
      <c r="R39" s="11"/>
      <c r="S39" s="14"/>
      <c r="T39" s="11"/>
      <c r="U39" s="11"/>
      <c r="V39" s="27" t="s">
        <v>56</v>
      </c>
      <c r="W39" s="12"/>
    </row>
    <row r="40" spans="1:22" s="30" customFormat="1" ht="12.75">
      <c r="A40" s="28" t="s">
        <v>6</v>
      </c>
      <c r="B40" s="2">
        <v>0</v>
      </c>
      <c r="C40" s="2">
        <v>1</v>
      </c>
      <c r="D40" s="3"/>
      <c r="E40" s="2">
        <v>0</v>
      </c>
      <c r="F40" s="2">
        <v>0</v>
      </c>
      <c r="G40" s="3"/>
      <c r="H40" s="2">
        <v>0</v>
      </c>
      <c r="I40" s="2">
        <v>0</v>
      </c>
      <c r="J40" s="3"/>
      <c r="K40" s="2">
        <v>0</v>
      </c>
      <c r="L40" s="2">
        <v>0</v>
      </c>
      <c r="M40" s="2"/>
      <c r="N40" s="2">
        <v>0</v>
      </c>
      <c r="O40" s="2">
        <v>1</v>
      </c>
      <c r="P40" s="3"/>
      <c r="Q40" s="2">
        <v>14</v>
      </c>
      <c r="R40" s="2">
        <v>8</v>
      </c>
      <c r="S40" s="3"/>
      <c r="T40" s="2">
        <f>B40+E40+H40+K40+N40+Q40</f>
        <v>14</v>
      </c>
      <c r="U40" s="2">
        <f>C40+F40+I40+L40+O40+R40</f>
        <v>10</v>
      </c>
      <c r="V40" s="29">
        <f>+T40+U40</f>
        <v>24</v>
      </c>
    </row>
    <row r="41" spans="1:23" ht="12.75">
      <c r="A41" s="1" t="s">
        <v>154</v>
      </c>
      <c r="B41" s="11"/>
      <c r="C41" s="11"/>
      <c r="D41" s="14"/>
      <c r="E41" s="11"/>
      <c r="F41" s="11"/>
      <c r="G41" s="14"/>
      <c r="H41" s="11"/>
      <c r="I41" s="11"/>
      <c r="J41" s="14"/>
      <c r="K41" s="11"/>
      <c r="L41" s="11"/>
      <c r="M41" s="11"/>
      <c r="N41" s="11"/>
      <c r="O41" s="11"/>
      <c r="P41" s="14"/>
      <c r="Q41" s="11"/>
      <c r="R41" s="11"/>
      <c r="S41" s="14"/>
      <c r="T41" s="11"/>
      <c r="U41" s="11"/>
      <c r="V41" s="27" t="s">
        <v>56</v>
      </c>
      <c r="W41" s="12"/>
    </row>
    <row r="42" spans="1:22" s="30" customFormat="1" ht="12.75">
      <c r="A42" s="28" t="s">
        <v>17</v>
      </c>
      <c r="B42" s="2">
        <v>0</v>
      </c>
      <c r="C42" s="2">
        <v>0</v>
      </c>
      <c r="D42" s="3"/>
      <c r="E42" s="2">
        <v>0</v>
      </c>
      <c r="F42" s="2">
        <v>1</v>
      </c>
      <c r="G42" s="3"/>
      <c r="H42" s="2">
        <v>0</v>
      </c>
      <c r="I42" s="2">
        <v>0</v>
      </c>
      <c r="J42" s="3"/>
      <c r="K42" s="2">
        <v>0</v>
      </c>
      <c r="L42" s="2">
        <v>0</v>
      </c>
      <c r="M42" s="2"/>
      <c r="N42" s="2">
        <v>0</v>
      </c>
      <c r="O42" s="2">
        <v>0</v>
      </c>
      <c r="P42" s="3"/>
      <c r="Q42" s="2">
        <v>1</v>
      </c>
      <c r="R42" s="2">
        <v>3</v>
      </c>
      <c r="S42" s="3"/>
      <c r="T42" s="2">
        <f>B42+E42+H42+K42+N42+Q42</f>
        <v>1</v>
      </c>
      <c r="U42" s="2">
        <f>C42+F42+I42+L42+O42+R42</f>
        <v>4</v>
      </c>
      <c r="V42" s="29">
        <f>+T42+U42</f>
        <v>5</v>
      </c>
    </row>
    <row r="43" spans="1:23" ht="12.75">
      <c r="A43" s="1" t="s">
        <v>14</v>
      </c>
      <c r="B43" s="11"/>
      <c r="C43" s="11"/>
      <c r="D43" s="14"/>
      <c r="E43" s="11"/>
      <c r="F43" s="11" t="s">
        <v>60</v>
      </c>
      <c r="G43" s="14"/>
      <c r="H43" s="11"/>
      <c r="I43" s="11"/>
      <c r="J43" s="14"/>
      <c r="K43" s="11"/>
      <c r="L43" s="11" t="s">
        <v>56</v>
      </c>
      <c r="M43" s="11"/>
      <c r="N43" s="11"/>
      <c r="O43" s="11"/>
      <c r="P43" s="14"/>
      <c r="Q43" s="11"/>
      <c r="R43" s="11"/>
      <c r="S43" s="14"/>
      <c r="T43" s="11"/>
      <c r="U43" s="11"/>
      <c r="V43" s="27" t="s">
        <v>56</v>
      </c>
      <c r="W43" s="12"/>
    </row>
    <row r="44" spans="1:22" s="30" customFormat="1" ht="12.75">
      <c r="A44" s="28" t="s">
        <v>11</v>
      </c>
      <c r="B44" s="2">
        <v>0</v>
      </c>
      <c r="C44" s="2">
        <v>1</v>
      </c>
      <c r="D44" s="3"/>
      <c r="E44" s="2">
        <v>0</v>
      </c>
      <c r="F44" s="2">
        <v>4</v>
      </c>
      <c r="G44" s="3"/>
      <c r="H44" s="2">
        <v>0</v>
      </c>
      <c r="I44" s="2">
        <v>0</v>
      </c>
      <c r="J44" s="3"/>
      <c r="K44" s="2">
        <v>1</v>
      </c>
      <c r="L44" s="2">
        <v>0</v>
      </c>
      <c r="M44" s="2"/>
      <c r="N44" s="2">
        <v>0</v>
      </c>
      <c r="O44" s="2">
        <v>0</v>
      </c>
      <c r="P44" s="3"/>
      <c r="Q44" s="2">
        <v>12</v>
      </c>
      <c r="R44" s="2">
        <v>39</v>
      </c>
      <c r="S44" s="3"/>
      <c r="T44" s="2">
        <f>B44+E44+H44+K44+N44+Q44</f>
        <v>13</v>
      </c>
      <c r="U44" s="2">
        <f>C44+F44+I44+L44+O44+R44</f>
        <v>44</v>
      </c>
      <c r="V44" s="29">
        <f>+T44+U44</f>
        <v>57</v>
      </c>
    </row>
    <row r="45" spans="1:23" ht="12.75">
      <c r="A45" s="1" t="s">
        <v>74</v>
      </c>
      <c r="B45" s="11"/>
      <c r="C45" s="11"/>
      <c r="D45" s="14"/>
      <c r="E45" s="11"/>
      <c r="F45" s="11" t="s">
        <v>60</v>
      </c>
      <c r="G45" s="14"/>
      <c r="H45" s="11"/>
      <c r="I45" s="11"/>
      <c r="J45" s="14"/>
      <c r="K45" s="11"/>
      <c r="L45" s="11" t="s">
        <v>56</v>
      </c>
      <c r="M45" s="11"/>
      <c r="N45" s="11"/>
      <c r="O45" s="11"/>
      <c r="P45" s="14"/>
      <c r="Q45" s="11"/>
      <c r="R45" s="11"/>
      <c r="S45" s="14" t="s">
        <v>56</v>
      </c>
      <c r="T45" s="11"/>
      <c r="U45" s="11"/>
      <c r="V45" s="27" t="s">
        <v>56</v>
      </c>
      <c r="W45" s="12"/>
    </row>
    <row r="46" spans="1:22" s="30" customFormat="1" ht="12.75">
      <c r="A46" s="28" t="s">
        <v>11</v>
      </c>
      <c r="B46" s="2">
        <v>0</v>
      </c>
      <c r="C46" s="2">
        <v>0</v>
      </c>
      <c r="D46" s="3"/>
      <c r="E46" s="2">
        <v>0</v>
      </c>
      <c r="F46" s="2">
        <v>0</v>
      </c>
      <c r="G46" s="3"/>
      <c r="H46" s="2">
        <v>0</v>
      </c>
      <c r="I46" s="2">
        <v>0</v>
      </c>
      <c r="J46" s="3"/>
      <c r="K46" s="2">
        <v>0</v>
      </c>
      <c r="L46" s="2">
        <v>0</v>
      </c>
      <c r="M46" s="2"/>
      <c r="N46" s="2">
        <v>0</v>
      </c>
      <c r="O46" s="2">
        <v>0</v>
      </c>
      <c r="P46" s="3"/>
      <c r="Q46" s="2">
        <v>3</v>
      </c>
      <c r="R46" s="2">
        <v>10</v>
      </c>
      <c r="S46" s="3"/>
      <c r="T46" s="2">
        <f>B46+E46+H46+K46+N46+Q46</f>
        <v>3</v>
      </c>
      <c r="U46" s="2">
        <f>C46+F46+I46+L46+O46+R46</f>
        <v>10</v>
      </c>
      <c r="V46" s="29">
        <f>+T46+U46</f>
        <v>13</v>
      </c>
    </row>
    <row r="47" spans="1:23" ht="12.75">
      <c r="A47" s="1" t="s">
        <v>122</v>
      </c>
      <c r="B47" s="11"/>
      <c r="C47" s="11"/>
      <c r="D47" s="14"/>
      <c r="E47" s="11"/>
      <c r="F47" s="11" t="s">
        <v>60</v>
      </c>
      <c r="G47" s="14"/>
      <c r="H47" s="11"/>
      <c r="I47" s="11"/>
      <c r="J47" s="14"/>
      <c r="K47" s="11"/>
      <c r="L47" s="11" t="s">
        <v>56</v>
      </c>
      <c r="M47" s="11"/>
      <c r="N47" s="11"/>
      <c r="O47" s="11"/>
      <c r="P47" s="14"/>
      <c r="Q47" s="11"/>
      <c r="R47" s="11"/>
      <c r="S47" s="14"/>
      <c r="T47" s="11"/>
      <c r="U47" s="11"/>
      <c r="V47" s="27" t="s">
        <v>56</v>
      </c>
      <c r="W47" s="12"/>
    </row>
    <row r="48" spans="1:22" s="30" customFormat="1" ht="12.75">
      <c r="A48" s="28" t="s">
        <v>11</v>
      </c>
      <c r="B48" s="2">
        <v>0</v>
      </c>
      <c r="C48" s="2">
        <v>0</v>
      </c>
      <c r="D48" s="3"/>
      <c r="E48" s="2">
        <v>0</v>
      </c>
      <c r="F48" s="2">
        <v>1</v>
      </c>
      <c r="G48" s="3"/>
      <c r="H48" s="2">
        <v>0</v>
      </c>
      <c r="I48" s="2">
        <v>0</v>
      </c>
      <c r="J48" s="3"/>
      <c r="K48" s="2">
        <v>0</v>
      </c>
      <c r="L48" s="2">
        <v>0</v>
      </c>
      <c r="M48" s="2"/>
      <c r="N48" s="2">
        <v>0</v>
      </c>
      <c r="O48" s="2">
        <v>0</v>
      </c>
      <c r="P48" s="3"/>
      <c r="Q48" s="2">
        <v>4</v>
      </c>
      <c r="R48" s="2">
        <v>2</v>
      </c>
      <c r="S48" s="3"/>
      <c r="T48" s="2">
        <f>B48+E48+H48+K48+N48+Q48</f>
        <v>4</v>
      </c>
      <c r="U48" s="2">
        <f>C48+F48+I48+L48+O48+R48</f>
        <v>3</v>
      </c>
      <c r="V48" s="29">
        <f>+T48+U48</f>
        <v>7</v>
      </c>
    </row>
    <row r="49" spans="1:23" ht="12.75">
      <c r="A49" s="1" t="s">
        <v>15</v>
      </c>
      <c r="B49" s="11"/>
      <c r="C49" s="11"/>
      <c r="D49" s="14"/>
      <c r="E49" s="11"/>
      <c r="F49" s="11"/>
      <c r="G49" s="14"/>
      <c r="H49" s="11"/>
      <c r="I49" s="11"/>
      <c r="J49" s="14"/>
      <c r="K49" s="11"/>
      <c r="L49" s="11"/>
      <c r="M49" s="11"/>
      <c r="N49" s="11"/>
      <c r="O49" s="11"/>
      <c r="P49" s="14"/>
      <c r="Q49" s="11"/>
      <c r="R49" s="11"/>
      <c r="S49" s="14"/>
      <c r="T49" s="11"/>
      <c r="U49" s="11"/>
      <c r="V49" s="27" t="s">
        <v>56</v>
      </c>
      <c r="W49" s="12"/>
    </row>
    <row r="50" spans="1:22" s="30" customFormat="1" ht="12.75">
      <c r="A50" s="28" t="s">
        <v>11</v>
      </c>
      <c r="B50" s="2">
        <v>1</v>
      </c>
      <c r="C50" s="2">
        <v>1</v>
      </c>
      <c r="D50" s="3"/>
      <c r="E50" s="2">
        <v>1</v>
      </c>
      <c r="F50" s="2">
        <v>2</v>
      </c>
      <c r="G50" s="3"/>
      <c r="H50" s="2">
        <v>0</v>
      </c>
      <c r="I50" s="2">
        <v>0</v>
      </c>
      <c r="J50" s="3"/>
      <c r="K50" s="2">
        <v>0</v>
      </c>
      <c r="L50" s="2">
        <v>0</v>
      </c>
      <c r="M50" s="2"/>
      <c r="N50" s="2">
        <v>0</v>
      </c>
      <c r="O50" s="2">
        <v>0</v>
      </c>
      <c r="P50" s="3"/>
      <c r="Q50" s="2">
        <v>19</v>
      </c>
      <c r="R50" s="2">
        <v>15</v>
      </c>
      <c r="S50" s="3"/>
      <c r="T50" s="2">
        <f>B50+E50+H50+K50+N50+Q50</f>
        <v>21</v>
      </c>
      <c r="U50" s="2">
        <f>C50+F50+I50+L50+O50+R50</f>
        <v>18</v>
      </c>
      <c r="V50" s="29">
        <f>+T50+U50</f>
        <v>39</v>
      </c>
    </row>
    <row r="51" spans="1:22" s="28" customFormat="1" ht="12.75">
      <c r="A51" s="30" t="s">
        <v>7</v>
      </c>
      <c r="B51" s="32">
        <v>4</v>
      </c>
      <c r="C51" s="32">
        <v>3</v>
      </c>
      <c r="D51" s="33"/>
      <c r="E51" s="32">
        <v>0</v>
      </c>
      <c r="F51" s="32">
        <v>0</v>
      </c>
      <c r="G51" s="33"/>
      <c r="H51" s="32">
        <v>0</v>
      </c>
      <c r="I51" s="32">
        <v>0</v>
      </c>
      <c r="J51" s="33"/>
      <c r="K51" s="32">
        <v>0</v>
      </c>
      <c r="L51" s="32">
        <v>0</v>
      </c>
      <c r="M51" s="32"/>
      <c r="N51" s="32">
        <v>0</v>
      </c>
      <c r="O51" s="32">
        <v>0</v>
      </c>
      <c r="P51" s="33"/>
      <c r="Q51" s="32">
        <v>7</v>
      </c>
      <c r="R51" s="32">
        <v>2</v>
      </c>
      <c r="S51" s="33"/>
      <c r="T51" s="32">
        <f>B51+E51+H51+K51+N51+Q51</f>
        <v>11</v>
      </c>
      <c r="U51" s="32">
        <f>C51+F51+I51+L51+O51+R51</f>
        <v>5</v>
      </c>
      <c r="V51" s="31">
        <f>+T51+U51</f>
        <v>16</v>
      </c>
    </row>
    <row r="52" spans="1:22" s="28" customFormat="1" ht="12.75">
      <c r="A52" s="9" t="s">
        <v>8</v>
      </c>
      <c r="B52" s="34">
        <f>SUM(B50:B51)</f>
        <v>5</v>
      </c>
      <c r="C52" s="34">
        <f>SUM(C50:C51)</f>
        <v>4</v>
      </c>
      <c r="D52" s="35"/>
      <c r="E52" s="34">
        <f>SUM(E50:E51)</f>
        <v>1</v>
      </c>
      <c r="F52" s="34">
        <f>SUM(F50:F51)</f>
        <v>2</v>
      </c>
      <c r="G52" s="35"/>
      <c r="H52" s="34">
        <f>SUM(H50:H51)</f>
        <v>0</v>
      </c>
      <c r="I52" s="34">
        <f>SUM(I50:I51)</f>
        <v>0</v>
      </c>
      <c r="J52" s="35"/>
      <c r="K52" s="34">
        <f>SUM(K50:K51)</f>
        <v>0</v>
      </c>
      <c r="L52" s="34">
        <f>SUM(L50:L51)</f>
        <v>0</v>
      </c>
      <c r="M52" s="34"/>
      <c r="N52" s="34">
        <f>SUM(N50:N51)</f>
        <v>0</v>
      </c>
      <c r="O52" s="34">
        <f>SUM(O50:O51)</f>
        <v>0</v>
      </c>
      <c r="P52" s="35"/>
      <c r="Q52" s="34">
        <f>SUM(Q50:Q51)</f>
        <v>26</v>
      </c>
      <c r="R52" s="34">
        <f>SUM(R50:R51)</f>
        <v>17</v>
      </c>
      <c r="S52" s="35"/>
      <c r="T52" s="34">
        <f>SUM(T50:T51)</f>
        <v>32</v>
      </c>
      <c r="U52" s="34">
        <f>SUM(U50:U51)</f>
        <v>23</v>
      </c>
      <c r="V52" s="31">
        <f>+T52+U52</f>
        <v>55</v>
      </c>
    </row>
    <row r="53" spans="1:23" ht="12.75">
      <c r="A53" s="1" t="s">
        <v>16</v>
      </c>
      <c r="B53" s="11"/>
      <c r="C53" s="11"/>
      <c r="D53" s="14"/>
      <c r="E53" s="11"/>
      <c r="F53" s="11"/>
      <c r="G53" s="14"/>
      <c r="H53" s="11"/>
      <c r="I53" s="11"/>
      <c r="J53" s="14"/>
      <c r="K53" s="11"/>
      <c r="L53" s="11"/>
      <c r="M53" s="11"/>
      <c r="N53" s="11"/>
      <c r="O53" s="11"/>
      <c r="P53" s="14"/>
      <c r="Q53" s="11"/>
      <c r="R53" s="11"/>
      <c r="S53" s="14"/>
      <c r="T53" s="11"/>
      <c r="U53" s="11"/>
      <c r="V53" s="27" t="s">
        <v>56</v>
      </c>
      <c r="W53" s="12"/>
    </row>
    <row r="54" spans="1:22" s="30" customFormat="1" ht="12.75">
      <c r="A54" s="28" t="s">
        <v>11</v>
      </c>
      <c r="B54" s="2">
        <v>0</v>
      </c>
      <c r="C54" s="2">
        <v>2</v>
      </c>
      <c r="D54" s="3"/>
      <c r="E54" s="2">
        <v>0</v>
      </c>
      <c r="F54" s="2">
        <v>2</v>
      </c>
      <c r="G54" s="3"/>
      <c r="H54" s="2">
        <v>0</v>
      </c>
      <c r="I54" s="2">
        <v>0</v>
      </c>
      <c r="J54" s="3"/>
      <c r="K54" s="2">
        <v>0</v>
      </c>
      <c r="L54" s="2">
        <v>0</v>
      </c>
      <c r="M54" s="2"/>
      <c r="N54" s="2">
        <v>0</v>
      </c>
      <c r="O54" s="2">
        <v>0</v>
      </c>
      <c r="P54" s="3"/>
      <c r="Q54" s="2">
        <v>0</v>
      </c>
      <c r="R54" s="2">
        <v>6</v>
      </c>
      <c r="S54" s="3"/>
      <c r="T54" s="2">
        <f>B54+E54+H54+K54+N54+Q54</f>
        <v>0</v>
      </c>
      <c r="U54" s="2">
        <f>C54+F54+I54+L54+O54+R54</f>
        <v>10</v>
      </c>
      <c r="V54" s="29">
        <f>+T54+U54</f>
        <v>10</v>
      </c>
    </row>
    <row r="55" spans="1:22" s="28" customFormat="1" ht="12.75">
      <c r="A55" s="30" t="s">
        <v>17</v>
      </c>
      <c r="B55" s="32">
        <v>0</v>
      </c>
      <c r="C55" s="32">
        <v>0</v>
      </c>
      <c r="D55" s="33"/>
      <c r="E55" s="32">
        <v>0</v>
      </c>
      <c r="F55" s="32">
        <v>1</v>
      </c>
      <c r="G55" s="33"/>
      <c r="H55" s="32">
        <v>0</v>
      </c>
      <c r="I55" s="32">
        <v>0</v>
      </c>
      <c r="J55" s="33"/>
      <c r="K55" s="32">
        <v>0</v>
      </c>
      <c r="L55" s="32">
        <v>0</v>
      </c>
      <c r="M55" s="32"/>
      <c r="N55" s="32">
        <v>0</v>
      </c>
      <c r="O55" s="32">
        <v>0</v>
      </c>
      <c r="P55" s="33"/>
      <c r="Q55" s="32">
        <v>1</v>
      </c>
      <c r="R55" s="32">
        <v>2</v>
      </c>
      <c r="S55" s="33"/>
      <c r="T55" s="32">
        <f>B55+E55+H55+K55+N55+Q55</f>
        <v>1</v>
      </c>
      <c r="U55" s="32">
        <f>C55+F55+I55+L55+O55+R55</f>
        <v>3</v>
      </c>
      <c r="V55" s="31">
        <f>+T55+U55</f>
        <v>4</v>
      </c>
    </row>
    <row r="56" spans="1:22" s="28" customFormat="1" ht="12.75">
      <c r="A56" s="9" t="s">
        <v>8</v>
      </c>
      <c r="B56" s="34">
        <f>SUM(B54:B55)</f>
        <v>0</v>
      </c>
      <c r="C56" s="34">
        <f>SUM(C54:C55)</f>
        <v>2</v>
      </c>
      <c r="D56" s="35"/>
      <c r="E56" s="34">
        <f>SUM(E54:E55)</f>
        <v>0</v>
      </c>
      <c r="F56" s="34">
        <f>SUM(F54:F55)</f>
        <v>3</v>
      </c>
      <c r="G56" s="35"/>
      <c r="H56" s="34">
        <f>SUM(H54:H55)</f>
        <v>0</v>
      </c>
      <c r="I56" s="34">
        <f>SUM(I54:I55)</f>
        <v>0</v>
      </c>
      <c r="J56" s="35"/>
      <c r="K56" s="34">
        <f>SUM(K54:K55)</f>
        <v>0</v>
      </c>
      <c r="L56" s="34">
        <f>SUM(L54:L55)</f>
        <v>0</v>
      </c>
      <c r="M56" s="34"/>
      <c r="N56" s="34">
        <f>SUM(N54:N55)</f>
        <v>0</v>
      </c>
      <c r="O56" s="34">
        <f>SUM(O54:O55)</f>
        <v>0</v>
      </c>
      <c r="P56" s="35"/>
      <c r="Q56" s="34">
        <f>SUM(Q54:Q55)</f>
        <v>1</v>
      </c>
      <c r="R56" s="34">
        <f>SUM(R54:R55)</f>
        <v>8</v>
      </c>
      <c r="S56" s="35"/>
      <c r="T56" s="34">
        <f>SUM(T54:T55)</f>
        <v>1</v>
      </c>
      <c r="U56" s="34">
        <f>SUM(U54:U55)</f>
        <v>13</v>
      </c>
      <c r="V56" s="31">
        <f>+T56+U56</f>
        <v>14</v>
      </c>
    </row>
    <row r="57" spans="1:23" ht="12.75">
      <c r="A57" s="1" t="s">
        <v>104</v>
      </c>
      <c r="B57" s="11"/>
      <c r="C57" s="11"/>
      <c r="D57" s="14"/>
      <c r="E57" s="11"/>
      <c r="F57" s="11"/>
      <c r="G57" s="14"/>
      <c r="H57" s="11"/>
      <c r="I57" s="11"/>
      <c r="J57" s="14"/>
      <c r="K57" s="11"/>
      <c r="L57" s="11"/>
      <c r="M57" s="11"/>
      <c r="N57" s="11"/>
      <c r="O57" s="11"/>
      <c r="P57" s="14"/>
      <c r="Q57" s="11"/>
      <c r="R57" s="11"/>
      <c r="S57" s="14"/>
      <c r="T57" s="11"/>
      <c r="U57" s="11"/>
      <c r="V57" s="27" t="s">
        <v>56</v>
      </c>
      <c r="W57" s="12"/>
    </row>
    <row r="58" spans="1:22" s="30" customFormat="1" ht="12.75">
      <c r="A58" s="28" t="s">
        <v>7</v>
      </c>
      <c r="B58" s="2">
        <v>0</v>
      </c>
      <c r="C58" s="2">
        <v>0</v>
      </c>
      <c r="D58" s="3"/>
      <c r="E58" s="2">
        <v>0</v>
      </c>
      <c r="F58" s="2">
        <v>1</v>
      </c>
      <c r="G58" s="3"/>
      <c r="H58" s="2">
        <v>0</v>
      </c>
      <c r="I58" s="2">
        <v>0</v>
      </c>
      <c r="J58" s="3"/>
      <c r="K58" s="2">
        <v>0</v>
      </c>
      <c r="L58" s="2">
        <v>0</v>
      </c>
      <c r="M58" s="2"/>
      <c r="N58" s="2">
        <v>1</v>
      </c>
      <c r="O58" s="2">
        <v>1</v>
      </c>
      <c r="P58" s="3"/>
      <c r="Q58" s="2">
        <v>3</v>
      </c>
      <c r="R58" s="2">
        <v>15</v>
      </c>
      <c r="S58" s="3"/>
      <c r="T58" s="2">
        <f>B58+E58+H58+K58+N58+Q58</f>
        <v>4</v>
      </c>
      <c r="U58" s="2">
        <f>C58+F58+I58+L58+O58+R58</f>
        <v>17</v>
      </c>
      <c r="V58" s="29">
        <f>+T58+U58</f>
        <v>21</v>
      </c>
    </row>
    <row r="59" spans="1:23" ht="12.75">
      <c r="A59" s="1" t="s">
        <v>18</v>
      </c>
      <c r="B59" s="11"/>
      <c r="C59" s="11"/>
      <c r="D59" s="14"/>
      <c r="E59" s="11"/>
      <c r="F59" s="11"/>
      <c r="G59" s="14"/>
      <c r="H59" s="11"/>
      <c r="I59" s="11"/>
      <c r="J59" s="14"/>
      <c r="K59" s="11"/>
      <c r="L59" s="11"/>
      <c r="M59" s="11"/>
      <c r="N59" s="11"/>
      <c r="O59" s="11"/>
      <c r="P59" s="14"/>
      <c r="Q59" s="11"/>
      <c r="R59" s="11"/>
      <c r="S59" s="14"/>
      <c r="T59" s="11"/>
      <c r="U59" s="11"/>
      <c r="V59" s="27" t="s">
        <v>56</v>
      </c>
      <c r="W59" s="12"/>
    </row>
    <row r="60" spans="1:22" s="30" customFormat="1" ht="12.75">
      <c r="A60" s="28" t="s">
        <v>11</v>
      </c>
      <c r="B60" s="2">
        <v>0</v>
      </c>
      <c r="C60" s="2">
        <v>1</v>
      </c>
      <c r="D60" s="3"/>
      <c r="E60" s="2">
        <v>1</v>
      </c>
      <c r="F60" s="2">
        <v>1</v>
      </c>
      <c r="G60" s="3"/>
      <c r="H60" s="2">
        <v>0</v>
      </c>
      <c r="I60" s="2">
        <v>1</v>
      </c>
      <c r="J60" s="3"/>
      <c r="K60" s="2">
        <v>0</v>
      </c>
      <c r="L60" s="2">
        <v>0</v>
      </c>
      <c r="M60" s="2"/>
      <c r="N60" s="2">
        <v>1</v>
      </c>
      <c r="O60" s="2">
        <v>0</v>
      </c>
      <c r="P60" s="3"/>
      <c r="Q60" s="2">
        <v>20</v>
      </c>
      <c r="R60" s="2">
        <v>16</v>
      </c>
      <c r="S60" s="3"/>
      <c r="T60" s="2">
        <f>B60+E60+H60+K60+N60+Q60</f>
        <v>22</v>
      </c>
      <c r="U60" s="2">
        <f>C60+F60+I60+L60+O60+R60</f>
        <v>19</v>
      </c>
      <c r="V60" s="29">
        <f>+T60+U60</f>
        <v>41</v>
      </c>
    </row>
    <row r="61" spans="1:23" ht="12.75">
      <c r="A61" s="1" t="s">
        <v>151</v>
      </c>
      <c r="B61" s="11"/>
      <c r="C61" s="11"/>
      <c r="D61" s="14"/>
      <c r="E61" s="11"/>
      <c r="F61" s="11"/>
      <c r="G61" s="14"/>
      <c r="H61" s="11"/>
      <c r="I61" s="11"/>
      <c r="J61" s="14"/>
      <c r="K61" s="11"/>
      <c r="L61" s="11"/>
      <c r="M61" s="11"/>
      <c r="N61" s="11"/>
      <c r="O61" s="11"/>
      <c r="P61" s="14"/>
      <c r="Q61" s="11"/>
      <c r="R61" s="11"/>
      <c r="S61" s="14"/>
      <c r="T61" s="11"/>
      <c r="U61" s="11"/>
      <c r="V61" s="27" t="s">
        <v>56</v>
      </c>
      <c r="W61" s="12"/>
    </row>
    <row r="62" spans="1:22" s="30" customFormat="1" ht="12.75">
      <c r="A62" s="28" t="s">
        <v>11</v>
      </c>
      <c r="B62" s="2">
        <v>0</v>
      </c>
      <c r="C62" s="2">
        <v>0</v>
      </c>
      <c r="D62" s="3"/>
      <c r="E62" s="2">
        <v>0</v>
      </c>
      <c r="F62" s="2">
        <v>0</v>
      </c>
      <c r="G62" s="3"/>
      <c r="H62" s="2">
        <v>0</v>
      </c>
      <c r="I62" s="2">
        <v>0</v>
      </c>
      <c r="J62" s="3"/>
      <c r="K62" s="2">
        <v>0</v>
      </c>
      <c r="L62" s="2">
        <v>1</v>
      </c>
      <c r="M62" s="2"/>
      <c r="N62" s="2">
        <v>1</v>
      </c>
      <c r="O62" s="2">
        <v>2</v>
      </c>
      <c r="P62" s="3"/>
      <c r="Q62" s="2">
        <v>1</v>
      </c>
      <c r="R62" s="2">
        <v>1</v>
      </c>
      <c r="S62" s="3"/>
      <c r="T62" s="2">
        <f>B62+E62+H62+K62+N62+Q62</f>
        <v>2</v>
      </c>
      <c r="U62" s="2">
        <f>C62+F62+I62+L62+O62+R62</f>
        <v>4</v>
      </c>
      <c r="V62" s="29">
        <f>+T62+U62</f>
        <v>6</v>
      </c>
    </row>
    <row r="63" spans="1:23" ht="12.75">
      <c r="A63" s="1" t="s">
        <v>19</v>
      </c>
      <c r="B63" s="11"/>
      <c r="C63" s="11"/>
      <c r="D63" s="14"/>
      <c r="E63" s="11"/>
      <c r="F63" s="11"/>
      <c r="G63" s="14"/>
      <c r="H63" s="11"/>
      <c r="I63" s="11"/>
      <c r="J63" s="14"/>
      <c r="K63" s="11"/>
      <c r="L63" s="11"/>
      <c r="M63" s="11"/>
      <c r="N63" s="11"/>
      <c r="O63" s="11"/>
      <c r="P63" s="14"/>
      <c r="Q63" s="11"/>
      <c r="R63" s="11"/>
      <c r="S63" s="14"/>
      <c r="T63" s="11"/>
      <c r="U63" s="11"/>
      <c r="V63" s="27" t="s">
        <v>56</v>
      </c>
      <c r="W63" s="12"/>
    </row>
    <row r="64" spans="1:22" s="30" customFormat="1" ht="12.75">
      <c r="A64" s="28" t="s">
        <v>11</v>
      </c>
      <c r="B64" s="2">
        <v>0</v>
      </c>
      <c r="C64" s="2">
        <v>0</v>
      </c>
      <c r="D64" s="3"/>
      <c r="E64" s="2">
        <v>0</v>
      </c>
      <c r="F64" s="2">
        <v>4</v>
      </c>
      <c r="G64" s="3"/>
      <c r="H64" s="2">
        <v>0</v>
      </c>
      <c r="I64" s="2">
        <v>0</v>
      </c>
      <c r="J64" s="3"/>
      <c r="K64" s="2">
        <v>0</v>
      </c>
      <c r="L64" s="2">
        <v>0</v>
      </c>
      <c r="M64" s="2"/>
      <c r="N64" s="2">
        <v>0</v>
      </c>
      <c r="O64" s="2">
        <v>0</v>
      </c>
      <c r="P64" s="3"/>
      <c r="Q64" s="2">
        <v>7</v>
      </c>
      <c r="R64" s="2">
        <v>11</v>
      </c>
      <c r="S64" s="3"/>
      <c r="T64" s="2">
        <f>B64+E64+H64+K64+N64+Q64</f>
        <v>7</v>
      </c>
      <c r="U64" s="2">
        <f>C64+F64+I64+L64+O64+R64</f>
        <v>15</v>
      </c>
      <c r="V64" s="29">
        <f>+T64+U64</f>
        <v>22</v>
      </c>
    </row>
    <row r="65" spans="1:23" ht="12.75">
      <c r="A65" s="1" t="s">
        <v>20</v>
      </c>
      <c r="B65" s="11"/>
      <c r="C65" s="11"/>
      <c r="D65" s="14"/>
      <c r="E65" s="11"/>
      <c r="F65" s="11"/>
      <c r="G65" s="14"/>
      <c r="H65" s="11"/>
      <c r="I65" s="11"/>
      <c r="J65" s="14"/>
      <c r="K65" s="11"/>
      <c r="L65" s="11"/>
      <c r="M65" s="11"/>
      <c r="N65" s="11"/>
      <c r="O65" s="11"/>
      <c r="P65" s="14"/>
      <c r="Q65" s="11"/>
      <c r="R65" s="11"/>
      <c r="S65" s="14"/>
      <c r="T65" s="11"/>
      <c r="U65" s="11"/>
      <c r="V65" s="27" t="s">
        <v>56</v>
      </c>
      <c r="W65" s="12"/>
    </row>
    <row r="66" spans="1:22" s="30" customFormat="1" ht="12.75">
      <c r="A66" s="28" t="s">
        <v>73</v>
      </c>
      <c r="B66" s="2">
        <v>1</v>
      </c>
      <c r="C66" s="2">
        <v>1</v>
      </c>
      <c r="D66" s="3"/>
      <c r="E66" s="2">
        <v>2</v>
      </c>
      <c r="F66" s="2">
        <v>2</v>
      </c>
      <c r="G66" s="3"/>
      <c r="H66" s="2">
        <v>0</v>
      </c>
      <c r="I66" s="2">
        <v>0</v>
      </c>
      <c r="J66" s="3"/>
      <c r="K66" s="2">
        <v>1</v>
      </c>
      <c r="L66" s="2">
        <v>1</v>
      </c>
      <c r="M66" s="2"/>
      <c r="N66" s="2">
        <v>0</v>
      </c>
      <c r="O66" s="2">
        <v>0</v>
      </c>
      <c r="P66" s="3"/>
      <c r="Q66" s="2">
        <v>8</v>
      </c>
      <c r="R66" s="2">
        <v>4</v>
      </c>
      <c r="S66" s="3"/>
      <c r="T66" s="2">
        <f>B66+E66+H66+K66+N66+Q66</f>
        <v>12</v>
      </c>
      <c r="U66" s="2">
        <f>C66+F66+I66+L66+O66+R66</f>
        <v>8</v>
      </c>
      <c r="V66" s="29">
        <f>+T66+U66</f>
        <v>20</v>
      </c>
    </row>
    <row r="67" spans="1:23" ht="12.75">
      <c r="A67" s="1" t="s">
        <v>21</v>
      </c>
      <c r="B67" s="11"/>
      <c r="C67" s="11"/>
      <c r="D67" s="14"/>
      <c r="E67" s="11"/>
      <c r="F67" s="11"/>
      <c r="G67" s="14"/>
      <c r="H67" s="11"/>
      <c r="I67" s="11"/>
      <c r="J67" s="14"/>
      <c r="K67" s="11"/>
      <c r="L67" s="11"/>
      <c r="M67" s="11"/>
      <c r="N67" s="11"/>
      <c r="O67" s="11"/>
      <c r="P67" s="14"/>
      <c r="Q67" s="11"/>
      <c r="R67" s="11"/>
      <c r="S67" s="14"/>
      <c r="T67" s="11"/>
      <c r="U67" s="11"/>
      <c r="V67" s="27" t="s">
        <v>56</v>
      </c>
      <c r="W67" s="12"/>
    </row>
    <row r="68" spans="1:22" s="30" customFormat="1" ht="12.75">
      <c r="A68" s="28" t="s">
        <v>11</v>
      </c>
      <c r="B68" s="2">
        <v>0</v>
      </c>
      <c r="C68" s="2">
        <v>0</v>
      </c>
      <c r="D68" s="3"/>
      <c r="E68" s="2">
        <v>0</v>
      </c>
      <c r="F68" s="2">
        <v>1</v>
      </c>
      <c r="G68" s="3"/>
      <c r="H68" s="2">
        <v>0</v>
      </c>
      <c r="I68" s="2">
        <v>0</v>
      </c>
      <c r="J68" s="3"/>
      <c r="K68" s="2">
        <v>1</v>
      </c>
      <c r="L68" s="2">
        <v>0</v>
      </c>
      <c r="M68" s="2"/>
      <c r="N68" s="2">
        <v>1</v>
      </c>
      <c r="O68" s="2">
        <v>0</v>
      </c>
      <c r="P68" s="3"/>
      <c r="Q68" s="2">
        <v>4</v>
      </c>
      <c r="R68" s="2">
        <v>5</v>
      </c>
      <c r="S68" s="3"/>
      <c r="T68" s="2">
        <f>B68+E68+H68+K68+N68+Q68</f>
        <v>6</v>
      </c>
      <c r="U68" s="2">
        <f>C68+F68+I68+L68+O68+R68</f>
        <v>6</v>
      </c>
      <c r="V68" s="29">
        <f>+T68+U68</f>
        <v>12</v>
      </c>
    </row>
    <row r="69" spans="1:23" ht="12.75">
      <c r="A69" s="1" t="s">
        <v>152</v>
      </c>
      <c r="B69" s="11"/>
      <c r="C69" s="11"/>
      <c r="D69" s="14"/>
      <c r="E69" s="11"/>
      <c r="F69" s="11"/>
      <c r="G69" s="14"/>
      <c r="H69" s="11"/>
      <c r="I69" s="11"/>
      <c r="J69" s="14"/>
      <c r="K69" s="11"/>
      <c r="L69" s="11"/>
      <c r="M69" s="11"/>
      <c r="N69" s="11"/>
      <c r="O69" s="11"/>
      <c r="P69" s="14"/>
      <c r="Q69" s="11"/>
      <c r="R69" s="11"/>
      <c r="S69" s="14"/>
      <c r="T69" s="11"/>
      <c r="U69" s="11"/>
      <c r="V69" s="27" t="s">
        <v>56</v>
      </c>
      <c r="W69" s="12"/>
    </row>
    <row r="70" spans="1:22" s="30" customFormat="1" ht="12.75">
      <c r="A70" s="28" t="s">
        <v>7</v>
      </c>
      <c r="B70" s="2">
        <v>1</v>
      </c>
      <c r="C70" s="2">
        <v>2</v>
      </c>
      <c r="D70" s="3"/>
      <c r="E70" s="2">
        <v>0</v>
      </c>
      <c r="F70" s="2">
        <v>2</v>
      </c>
      <c r="G70" s="3"/>
      <c r="H70" s="2">
        <v>0</v>
      </c>
      <c r="I70" s="2">
        <v>0</v>
      </c>
      <c r="J70" s="3"/>
      <c r="K70" s="2">
        <v>0</v>
      </c>
      <c r="L70" s="2">
        <v>0</v>
      </c>
      <c r="M70" s="2"/>
      <c r="N70" s="2">
        <v>0</v>
      </c>
      <c r="O70" s="2">
        <v>0</v>
      </c>
      <c r="P70" s="3"/>
      <c r="Q70" s="2">
        <v>5</v>
      </c>
      <c r="R70" s="2">
        <v>0</v>
      </c>
      <c r="S70" s="3"/>
      <c r="T70" s="2">
        <f>B70+E70+H70+K70+N70+Q70</f>
        <v>6</v>
      </c>
      <c r="U70" s="2">
        <f>C70+F70+I70+L70+O70+R70</f>
        <v>4</v>
      </c>
      <c r="V70" s="29">
        <f>+T70+U70</f>
        <v>10</v>
      </c>
    </row>
    <row r="71" spans="1:23" ht="12.75">
      <c r="A71" s="1" t="s">
        <v>94</v>
      </c>
      <c r="B71" s="11"/>
      <c r="C71" s="11"/>
      <c r="D71" s="14"/>
      <c r="E71" s="11"/>
      <c r="F71" s="11"/>
      <c r="G71" s="14"/>
      <c r="H71" s="11"/>
      <c r="I71" s="11"/>
      <c r="J71" s="14"/>
      <c r="K71" s="11"/>
      <c r="L71" s="11"/>
      <c r="M71" s="11"/>
      <c r="N71" s="11"/>
      <c r="O71" s="11"/>
      <c r="P71" s="14"/>
      <c r="Q71" s="11"/>
      <c r="R71" s="11"/>
      <c r="S71" s="14"/>
      <c r="T71" s="11"/>
      <c r="U71" s="11"/>
      <c r="V71" s="27" t="s">
        <v>56</v>
      </c>
      <c r="W71" s="12"/>
    </row>
    <row r="72" spans="1:22" s="30" customFormat="1" ht="12.75">
      <c r="A72" s="28" t="s">
        <v>17</v>
      </c>
      <c r="B72" s="2">
        <v>0</v>
      </c>
      <c r="C72" s="2">
        <v>0</v>
      </c>
      <c r="D72" s="3"/>
      <c r="E72" s="2">
        <v>0</v>
      </c>
      <c r="F72" s="2">
        <v>4</v>
      </c>
      <c r="G72" s="3"/>
      <c r="H72" s="2">
        <v>0</v>
      </c>
      <c r="I72" s="2">
        <v>0</v>
      </c>
      <c r="J72" s="3"/>
      <c r="K72" s="2">
        <v>0</v>
      </c>
      <c r="L72" s="2">
        <v>0</v>
      </c>
      <c r="M72" s="2"/>
      <c r="N72" s="2">
        <v>0</v>
      </c>
      <c r="O72" s="2">
        <v>0</v>
      </c>
      <c r="P72" s="3"/>
      <c r="Q72" s="2">
        <v>0</v>
      </c>
      <c r="R72" s="2">
        <v>4</v>
      </c>
      <c r="S72" s="3"/>
      <c r="T72" s="2">
        <f>B72+E72+H72+K72+N72+Q72</f>
        <v>0</v>
      </c>
      <c r="U72" s="2">
        <f>C72+F72+I72+L72+O72+R72</f>
        <v>8</v>
      </c>
      <c r="V72" s="29">
        <f>+T72+U72</f>
        <v>8</v>
      </c>
    </row>
    <row r="73" spans="1:23" ht="12.75">
      <c r="A73" s="1" t="s">
        <v>95</v>
      </c>
      <c r="B73" s="11"/>
      <c r="C73" s="11"/>
      <c r="D73" s="14"/>
      <c r="E73" s="11"/>
      <c r="F73" s="11"/>
      <c r="G73" s="14"/>
      <c r="H73" s="11"/>
      <c r="I73" s="11"/>
      <c r="J73" s="14"/>
      <c r="K73" s="11"/>
      <c r="L73" s="11"/>
      <c r="M73" s="11"/>
      <c r="N73" s="11"/>
      <c r="O73" s="11"/>
      <c r="P73" s="14"/>
      <c r="Q73" s="11"/>
      <c r="R73" s="11"/>
      <c r="S73" s="14"/>
      <c r="T73" s="11"/>
      <c r="U73" s="11"/>
      <c r="V73" s="27" t="s">
        <v>56</v>
      </c>
      <c r="W73" s="12"/>
    </row>
    <row r="74" spans="1:22" s="30" customFormat="1" ht="12.75">
      <c r="A74" s="28" t="s">
        <v>7</v>
      </c>
      <c r="B74" s="2">
        <v>16</v>
      </c>
      <c r="C74" s="2">
        <v>4</v>
      </c>
      <c r="D74" s="3"/>
      <c r="E74" s="2">
        <v>0</v>
      </c>
      <c r="F74" s="2">
        <v>0</v>
      </c>
      <c r="G74" s="3"/>
      <c r="H74" s="2">
        <v>0</v>
      </c>
      <c r="I74" s="2">
        <v>0</v>
      </c>
      <c r="J74" s="3"/>
      <c r="K74" s="2">
        <v>0</v>
      </c>
      <c r="L74" s="2">
        <v>0</v>
      </c>
      <c r="M74" s="2"/>
      <c r="N74" s="2">
        <v>0</v>
      </c>
      <c r="O74" s="2">
        <v>0</v>
      </c>
      <c r="P74" s="3"/>
      <c r="Q74" s="2">
        <v>8</v>
      </c>
      <c r="R74" s="2">
        <v>4</v>
      </c>
      <c r="S74" s="3"/>
      <c r="T74" s="2">
        <f>B74+E74+H74+K74+N74+Q74</f>
        <v>24</v>
      </c>
      <c r="U74" s="2">
        <f>C74+F74+I74+L74+O74+R74</f>
        <v>8</v>
      </c>
      <c r="V74" s="29">
        <f>+T74+U74</f>
        <v>32</v>
      </c>
    </row>
    <row r="75" spans="1:23" ht="12.75">
      <c r="A75" s="9" t="s">
        <v>150</v>
      </c>
      <c r="B75" s="15"/>
      <c r="C75" s="15"/>
      <c r="D75" s="17"/>
      <c r="E75" s="15"/>
      <c r="F75" s="15"/>
      <c r="G75" s="17"/>
      <c r="H75" s="15"/>
      <c r="I75" s="15"/>
      <c r="J75" s="17"/>
      <c r="K75" s="15"/>
      <c r="L75" s="15"/>
      <c r="M75" s="15"/>
      <c r="N75" s="15"/>
      <c r="O75" s="15"/>
      <c r="P75" s="17"/>
      <c r="Q75" s="15"/>
      <c r="R75" s="15"/>
      <c r="S75" s="17"/>
      <c r="T75" s="15"/>
      <c r="U75" s="15"/>
      <c r="V75" s="27" t="s">
        <v>56</v>
      </c>
      <c r="W75" s="12"/>
    </row>
    <row r="76" spans="1:22" s="30" customFormat="1" ht="12.75">
      <c r="A76" s="28" t="s">
        <v>7</v>
      </c>
      <c r="B76" s="2">
        <v>1</v>
      </c>
      <c r="C76" s="2">
        <v>0</v>
      </c>
      <c r="D76" s="3"/>
      <c r="E76" s="2">
        <v>0</v>
      </c>
      <c r="F76" s="2">
        <v>0</v>
      </c>
      <c r="G76" s="3"/>
      <c r="H76" s="2">
        <v>0</v>
      </c>
      <c r="I76" s="2">
        <v>0</v>
      </c>
      <c r="J76" s="3"/>
      <c r="K76" s="2">
        <v>0</v>
      </c>
      <c r="L76" s="2">
        <v>0</v>
      </c>
      <c r="M76" s="2"/>
      <c r="N76" s="2">
        <v>0</v>
      </c>
      <c r="O76" s="2">
        <v>0</v>
      </c>
      <c r="P76" s="3"/>
      <c r="Q76" s="2">
        <v>3</v>
      </c>
      <c r="R76" s="2">
        <v>6</v>
      </c>
      <c r="S76" s="3"/>
      <c r="T76" s="2">
        <f>B76+E76+H76+K76+N76+Q76</f>
        <v>4</v>
      </c>
      <c r="U76" s="2">
        <f>C76+F76+I76+L76+O76+R76</f>
        <v>6</v>
      </c>
      <c r="V76" s="29">
        <f>+T76+U76</f>
        <v>10</v>
      </c>
    </row>
    <row r="77" spans="1:23" ht="12.75">
      <c r="A77" s="1" t="s">
        <v>22</v>
      </c>
      <c r="B77" s="11"/>
      <c r="C77" s="11"/>
      <c r="D77" s="14"/>
      <c r="E77" s="11"/>
      <c r="F77" s="11"/>
      <c r="G77" s="14"/>
      <c r="H77" s="11"/>
      <c r="I77" s="11"/>
      <c r="J77" s="14"/>
      <c r="K77" s="11"/>
      <c r="L77" s="11"/>
      <c r="M77" s="11"/>
      <c r="N77" s="11"/>
      <c r="O77" s="11"/>
      <c r="P77" s="14"/>
      <c r="Q77" s="11"/>
      <c r="R77" s="11"/>
      <c r="S77" s="14"/>
      <c r="T77" s="11"/>
      <c r="U77" s="11"/>
      <c r="V77" s="27" t="s">
        <v>56</v>
      </c>
      <c r="W77" s="12"/>
    </row>
    <row r="78" spans="1:22" s="30" customFormat="1" ht="12.75">
      <c r="A78" s="28" t="s">
        <v>11</v>
      </c>
      <c r="B78" s="2">
        <v>0</v>
      </c>
      <c r="C78" s="2">
        <v>2</v>
      </c>
      <c r="D78" s="3"/>
      <c r="E78" s="2">
        <v>2</v>
      </c>
      <c r="F78" s="2">
        <v>2</v>
      </c>
      <c r="G78" s="3"/>
      <c r="H78" s="2">
        <v>0</v>
      </c>
      <c r="I78" s="2">
        <v>0</v>
      </c>
      <c r="J78" s="3"/>
      <c r="K78" s="2">
        <v>0</v>
      </c>
      <c r="L78" s="2">
        <v>1</v>
      </c>
      <c r="M78" s="2"/>
      <c r="N78" s="2">
        <v>0</v>
      </c>
      <c r="O78" s="2">
        <v>3</v>
      </c>
      <c r="P78" s="3"/>
      <c r="Q78" s="2">
        <v>1</v>
      </c>
      <c r="R78" s="2">
        <v>16</v>
      </c>
      <c r="S78" s="3"/>
      <c r="T78" s="2">
        <f>B78+E78+H78+K78+N78+Q78</f>
        <v>3</v>
      </c>
      <c r="U78" s="2">
        <f>C78+F78+I78+L78+O78+R78</f>
        <v>24</v>
      </c>
      <c r="V78" s="29">
        <f>+T78+U78</f>
        <v>27</v>
      </c>
    </row>
    <row r="79" spans="1:23" ht="12.75">
      <c r="A79" s="1" t="s">
        <v>123</v>
      </c>
      <c r="B79" s="11"/>
      <c r="C79" s="11"/>
      <c r="D79" s="14"/>
      <c r="E79" s="11"/>
      <c r="F79" s="11"/>
      <c r="G79" s="14"/>
      <c r="H79" s="11"/>
      <c r="I79" s="11"/>
      <c r="J79" s="14"/>
      <c r="K79" s="11"/>
      <c r="L79" s="11"/>
      <c r="M79" s="11"/>
      <c r="N79" s="11"/>
      <c r="O79" s="11"/>
      <c r="P79" s="14"/>
      <c r="Q79" s="11"/>
      <c r="R79" s="11"/>
      <c r="S79" s="14"/>
      <c r="T79" s="11"/>
      <c r="U79" s="11"/>
      <c r="V79" s="27" t="s">
        <v>56</v>
      </c>
      <c r="W79" s="12"/>
    </row>
    <row r="80" spans="1:22" s="30" customFormat="1" ht="12.75">
      <c r="A80" s="28" t="s">
        <v>11</v>
      </c>
      <c r="B80" s="2">
        <v>0</v>
      </c>
      <c r="C80" s="2">
        <v>0</v>
      </c>
      <c r="D80" s="3"/>
      <c r="E80" s="2">
        <v>0</v>
      </c>
      <c r="F80" s="2">
        <v>1</v>
      </c>
      <c r="G80" s="3"/>
      <c r="H80" s="2">
        <v>0</v>
      </c>
      <c r="I80" s="2">
        <v>0</v>
      </c>
      <c r="J80" s="3"/>
      <c r="K80" s="2">
        <v>0</v>
      </c>
      <c r="L80" s="2">
        <v>0</v>
      </c>
      <c r="M80" s="2"/>
      <c r="N80" s="2">
        <v>0</v>
      </c>
      <c r="O80" s="2">
        <v>1</v>
      </c>
      <c r="P80" s="3"/>
      <c r="Q80" s="2">
        <v>3</v>
      </c>
      <c r="R80" s="2">
        <v>14</v>
      </c>
      <c r="S80" s="3"/>
      <c r="T80" s="2">
        <f>B80+E80+H80+K80+N80+Q80</f>
        <v>3</v>
      </c>
      <c r="U80" s="2">
        <f>C80+F80+I80+L80+O80+R80</f>
        <v>16</v>
      </c>
      <c r="V80" s="29">
        <f>+T80+U80</f>
        <v>19</v>
      </c>
    </row>
    <row r="81" spans="1:23" ht="12.75">
      <c r="A81" s="1" t="s">
        <v>23</v>
      </c>
      <c r="B81" s="11"/>
      <c r="C81" s="11"/>
      <c r="D81" s="14"/>
      <c r="E81" s="11"/>
      <c r="F81" s="11"/>
      <c r="G81" s="14"/>
      <c r="H81" s="11"/>
      <c r="I81" s="11"/>
      <c r="J81" s="14"/>
      <c r="K81" s="11"/>
      <c r="L81" s="11"/>
      <c r="M81" s="11"/>
      <c r="N81" s="11"/>
      <c r="O81" s="11"/>
      <c r="P81" s="14"/>
      <c r="Q81" s="11"/>
      <c r="R81" s="11"/>
      <c r="S81" s="14"/>
      <c r="T81" s="11"/>
      <c r="U81" s="11"/>
      <c r="V81" s="27" t="s">
        <v>56</v>
      </c>
      <c r="W81" s="12"/>
    </row>
    <row r="82" spans="1:22" s="30" customFormat="1" ht="12.75">
      <c r="A82" s="28" t="s">
        <v>135</v>
      </c>
      <c r="B82" s="2">
        <v>0</v>
      </c>
      <c r="C82" s="2">
        <v>1</v>
      </c>
      <c r="D82" s="3"/>
      <c r="E82" s="2">
        <v>3</v>
      </c>
      <c r="F82" s="2">
        <v>6</v>
      </c>
      <c r="G82" s="3"/>
      <c r="H82" s="2">
        <v>0</v>
      </c>
      <c r="I82" s="2">
        <v>0</v>
      </c>
      <c r="J82" s="3"/>
      <c r="K82" s="2">
        <v>0</v>
      </c>
      <c r="L82" s="2">
        <v>0</v>
      </c>
      <c r="M82" s="2"/>
      <c r="N82" s="2">
        <v>0</v>
      </c>
      <c r="O82" s="2">
        <v>1</v>
      </c>
      <c r="P82" s="3"/>
      <c r="Q82" s="2">
        <v>15</v>
      </c>
      <c r="R82" s="2">
        <v>20</v>
      </c>
      <c r="S82" s="3"/>
      <c r="T82" s="2">
        <f>B82+E82+H82+K82+N82+Q82</f>
        <v>18</v>
      </c>
      <c r="U82" s="2">
        <f>C82+F82+I82+L82+O82+R82</f>
        <v>28</v>
      </c>
      <c r="V82" s="29">
        <f>+T82+U82</f>
        <v>46</v>
      </c>
    </row>
    <row r="83" spans="1:23" ht="12.75">
      <c r="A83" s="1" t="s">
        <v>85</v>
      </c>
      <c r="B83" s="11"/>
      <c r="C83" s="11"/>
      <c r="D83" s="14"/>
      <c r="E83" s="11"/>
      <c r="F83" s="11"/>
      <c r="G83" s="14"/>
      <c r="H83" s="11"/>
      <c r="I83" s="11"/>
      <c r="J83" s="14"/>
      <c r="K83" s="11"/>
      <c r="L83" s="11"/>
      <c r="M83" s="11"/>
      <c r="N83" s="11"/>
      <c r="O83" s="11"/>
      <c r="P83" s="14"/>
      <c r="Q83" s="11"/>
      <c r="R83" s="11"/>
      <c r="S83" s="14"/>
      <c r="T83" s="11"/>
      <c r="U83" s="11"/>
      <c r="V83" s="27" t="s">
        <v>56</v>
      </c>
      <c r="W83" s="12"/>
    </row>
    <row r="84" spans="1:22" s="30" customFormat="1" ht="12.75">
      <c r="A84" s="28" t="s">
        <v>7</v>
      </c>
      <c r="B84" s="2">
        <v>3</v>
      </c>
      <c r="C84" s="2">
        <v>8</v>
      </c>
      <c r="D84" s="3"/>
      <c r="E84" s="2">
        <v>0</v>
      </c>
      <c r="F84" s="2">
        <v>1</v>
      </c>
      <c r="G84" s="3"/>
      <c r="H84" s="2">
        <v>0</v>
      </c>
      <c r="I84" s="2">
        <v>0</v>
      </c>
      <c r="J84" s="3"/>
      <c r="K84" s="2">
        <v>0</v>
      </c>
      <c r="L84" s="2">
        <v>1</v>
      </c>
      <c r="M84" s="2"/>
      <c r="N84" s="2">
        <v>0</v>
      </c>
      <c r="O84" s="2">
        <v>0</v>
      </c>
      <c r="P84" s="3"/>
      <c r="Q84" s="2">
        <v>10</v>
      </c>
      <c r="R84" s="2">
        <v>14</v>
      </c>
      <c r="S84" s="3"/>
      <c r="T84" s="2">
        <f>B84+E84+H84+K84+N84+Q84</f>
        <v>13</v>
      </c>
      <c r="U84" s="2">
        <f>C84+F84+I84+L84+O84+R84</f>
        <v>24</v>
      </c>
      <c r="V84" s="29">
        <f>+T84+U84</f>
        <v>37</v>
      </c>
    </row>
    <row r="85" spans="1:23" ht="12.75">
      <c r="A85" s="1" t="s">
        <v>96</v>
      </c>
      <c r="B85" s="11"/>
      <c r="C85" s="11"/>
      <c r="D85" s="14"/>
      <c r="E85" s="11"/>
      <c r="F85" s="11"/>
      <c r="G85" s="14"/>
      <c r="H85" s="11"/>
      <c r="I85" s="11"/>
      <c r="J85" s="14"/>
      <c r="K85" s="11"/>
      <c r="L85" s="11"/>
      <c r="M85" s="11"/>
      <c r="N85" s="11"/>
      <c r="O85" s="11"/>
      <c r="P85" s="14"/>
      <c r="Q85" s="11"/>
      <c r="R85" s="11"/>
      <c r="S85" s="14"/>
      <c r="T85" s="11"/>
      <c r="U85" s="11"/>
      <c r="V85" s="27" t="s">
        <v>56</v>
      </c>
      <c r="W85" s="12"/>
    </row>
    <row r="86" spans="1:22" s="30" customFormat="1" ht="12.75">
      <c r="A86" s="28" t="s">
        <v>11</v>
      </c>
      <c r="B86" s="2">
        <v>0</v>
      </c>
      <c r="C86" s="2">
        <v>0</v>
      </c>
      <c r="D86" s="3"/>
      <c r="E86" s="2">
        <v>0</v>
      </c>
      <c r="F86" s="2">
        <v>1</v>
      </c>
      <c r="G86" s="3"/>
      <c r="H86" s="2">
        <v>0</v>
      </c>
      <c r="I86" s="2">
        <v>0</v>
      </c>
      <c r="J86" s="3"/>
      <c r="K86" s="2">
        <v>0</v>
      </c>
      <c r="L86" s="2">
        <v>0</v>
      </c>
      <c r="M86" s="2"/>
      <c r="N86" s="2">
        <v>0</v>
      </c>
      <c r="O86" s="2">
        <v>0</v>
      </c>
      <c r="P86" s="3"/>
      <c r="Q86" s="2">
        <v>10</v>
      </c>
      <c r="R86" s="2">
        <v>4</v>
      </c>
      <c r="S86" s="3"/>
      <c r="T86" s="2">
        <f>B86+E86+H86+K86+N86+Q86</f>
        <v>10</v>
      </c>
      <c r="U86" s="2">
        <f>C86+F86+I86+L86+O86+R86</f>
        <v>5</v>
      </c>
      <c r="V86" s="29">
        <f>+T86+U86</f>
        <v>15</v>
      </c>
    </row>
    <row r="87" spans="1:23" ht="12.75">
      <c r="A87" s="1" t="s">
        <v>24</v>
      </c>
      <c r="B87" s="11"/>
      <c r="C87" s="11"/>
      <c r="D87" s="14"/>
      <c r="E87" s="11"/>
      <c r="F87" s="11"/>
      <c r="G87" s="14"/>
      <c r="H87" s="11"/>
      <c r="I87" s="11"/>
      <c r="J87" s="14"/>
      <c r="K87" s="11"/>
      <c r="L87" s="11"/>
      <c r="M87" s="11"/>
      <c r="N87" s="11"/>
      <c r="O87" s="11"/>
      <c r="P87" s="14"/>
      <c r="Q87" s="11"/>
      <c r="R87" s="11"/>
      <c r="S87" s="14"/>
      <c r="T87" s="11"/>
      <c r="U87" s="11"/>
      <c r="V87" s="27" t="s">
        <v>56</v>
      </c>
      <c r="W87" s="12"/>
    </row>
    <row r="88" spans="1:22" s="30" customFormat="1" ht="12.75">
      <c r="A88" s="28" t="s">
        <v>11</v>
      </c>
      <c r="B88" s="2">
        <v>0</v>
      </c>
      <c r="C88" s="2">
        <v>1</v>
      </c>
      <c r="D88" s="3"/>
      <c r="E88" s="2">
        <v>0</v>
      </c>
      <c r="F88" s="2">
        <v>2</v>
      </c>
      <c r="G88" s="3"/>
      <c r="H88" s="2">
        <v>0</v>
      </c>
      <c r="I88" s="2">
        <v>0</v>
      </c>
      <c r="J88" s="3"/>
      <c r="K88" s="2">
        <v>2</v>
      </c>
      <c r="L88" s="2">
        <v>0</v>
      </c>
      <c r="M88" s="2"/>
      <c r="N88" s="2">
        <v>0</v>
      </c>
      <c r="O88" s="2">
        <v>1</v>
      </c>
      <c r="P88" s="3"/>
      <c r="Q88" s="2">
        <v>6</v>
      </c>
      <c r="R88" s="2">
        <v>6</v>
      </c>
      <c r="S88" s="3"/>
      <c r="T88" s="2">
        <f>B88+E88+H88+K88+N88+Q88</f>
        <v>8</v>
      </c>
      <c r="U88" s="2">
        <f>C88+F88+I88+L88+O88+R88</f>
        <v>10</v>
      </c>
      <c r="V88" s="29">
        <f>+T88+U88</f>
        <v>18</v>
      </c>
    </row>
    <row r="89" spans="1:23" ht="12.75">
      <c r="A89" s="1" t="s">
        <v>84</v>
      </c>
      <c r="B89" s="11"/>
      <c r="C89" s="11"/>
      <c r="D89" s="14"/>
      <c r="E89" s="11"/>
      <c r="F89" s="11"/>
      <c r="G89" s="14"/>
      <c r="H89" s="11"/>
      <c r="I89" s="11"/>
      <c r="J89" s="14"/>
      <c r="K89" s="11"/>
      <c r="L89" s="11"/>
      <c r="M89" s="11"/>
      <c r="N89" s="11"/>
      <c r="O89" s="11"/>
      <c r="P89" s="14"/>
      <c r="Q89" s="11"/>
      <c r="R89" s="11"/>
      <c r="S89" s="14"/>
      <c r="T89" s="11"/>
      <c r="U89" s="11"/>
      <c r="V89" s="27" t="s">
        <v>56</v>
      </c>
      <c r="W89" s="12"/>
    </row>
    <row r="90" spans="1:22" s="30" customFormat="1" ht="12.75">
      <c r="A90" s="28" t="s">
        <v>11</v>
      </c>
      <c r="B90" s="2">
        <v>0</v>
      </c>
      <c r="C90" s="2">
        <v>1</v>
      </c>
      <c r="D90" s="3"/>
      <c r="E90" s="2">
        <v>1</v>
      </c>
      <c r="F90" s="2">
        <v>1</v>
      </c>
      <c r="G90" s="3"/>
      <c r="H90" s="2">
        <v>0</v>
      </c>
      <c r="I90" s="2">
        <v>0</v>
      </c>
      <c r="J90" s="3"/>
      <c r="K90" s="2">
        <v>0</v>
      </c>
      <c r="L90" s="2">
        <v>0</v>
      </c>
      <c r="M90" s="2"/>
      <c r="N90" s="2">
        <v>1</v>
      </c>
      <c r="O90" s="2">
        <v>2</v>
      </c>
      <c r="P90" s="3"/>
      <c r="Q90" s="2">
        <v>4</v>
      </c>
      <c r="R90" s="2">
        <v>7</v>
      </c>
      <c r="S90" s="3"/>
      <c r="T90" s="2">
        <f>B90+E90+H90+K90+N90+Q90</f>
        <v>6</v>
      </c>
      <c r="U90" s="2">
        <f>C90+F90+I90+L90+O90+R90</f>
        <v>11</v>
      </c>
      <c r="V90" s="29">
        <f>+T90+U90</f>
        <v>17</v>
      </c>
    </row>
    <row r="91" spans="1:23" ht="12.75">
      <c r="A91" s="1" t="s">
        <v>124</v>
      </c>
      <c r="B91" s="11"/>
      <c r="C91" s="11"/>
      <c r="D91" s="14"/>
      <c r="E91" s="11"/>
      <c r="F91" s="11"/>
      <c r="G91" s="14"/>
      <c r="H91" s="11"/>
      <c r="I91" s="11"/>
      <c r="J91" s="14"/>
      <c r="K91" s="11"/>
      <c r="L91" s="11"/>
      <c r="M91" s="11"/>
      <c r="N91" s="11"/>
      <c r="O91" s="11"/>
      <c r="P91" s="14"/>
      <c r="Q91" s="11"/>
      <c r="R91" s="11"/>
      <c r="S91" s="14"/>
      <c r="T91" s="11"/>
      <c r="U91" s="11"/>
      <c r="V91" s="27" t="s">
        <v>56</v>
      </c>
      <c r="W91" s="12"/>
    </row>
    <row r="92" spans="1:22" s="30" customFormat="1" ht="12.75">
      <c r="A92" s="28" t="s">
        <v>17</v>
      </c>
      <c r="B92" s="2">
        <v>0</v>
      </c>
      <c r="C92" s="2">
        <v>0</v>
      </c>
      <c r="D92" s="3"/>
      <c r="E92" s="2">
        <v>0</v>
      </c>
      <c r="F92" s="2">
        <v>0</v>
      </c>
      <c r="G92" s="3"/>
      <c r="H92" s="2">
        <v>0</v>
      </c>
      <c r="I92" s="2">
        <v>0</v>
      </c>
      <c r="J92" s="3"/>
      <c r="K92" s="2">
        <v>0</v>
      </c>
      <c r="L92" s="2">
        <v>0</v>
      </c>
      <c r="M92" s="2"/>
      <c r="N92" s="2">
        <v>0</v>
      </c>
      <c r="O92" s="2">
        <v>0</v>
      </c>
      <c r="P92" s="3"/>
      <c r="Q92" s="2">
        <v>3</v>
      </c>
      <c r="R92" s="2">
        <v>2</v>
      </c>
      <c r="S92" s="3"/>
      <c r="T92" s="2">
        <f>B92+E92+H92+K92+N92+Q92</f>
        <v>3</v>
      </c>
      <c r="U92" s="2">
        <f>C92+F92+I92+L92+O92+R92</f>
        <v>2</v>
      </c>
      <c r="V92" s="29">
        <f>+T92+U92</f>
        <v>5</v>
      </c>
    </row>
    <row r="93" spans="1:23" ht="12.75">
      <c r="A93" s="1" t="s">
        <v>101</v>
      </c>
      <c r="B93" s="11"/>
      <c r="C93" s="11"/>
      <c r="D93" s="14"/>
      <c r="E93" s="11"/>
      <c r="F93" s="11"/>
      <c r="G93" s="14"/>
      <c r="H93" s="11"/>
      <c r="I93" s="11"/>
      <c r="J93" s="14"/>
      <c r="K93" s="11"/>
      <c r="L93" s="11"/>
      <c r="M93" s="11"/>
      <c r="N93" s="11"/>
      <c r="O93" s="11"/>
      <c r="P93" s="14"/>
      <c r="Q93" s="11"/>
      <c r="R93" s="11"/>
      <c r="S93" s="14"/>
      <c r="T93" s="11"/>
      <c r="U93" s="11"/>
      <c r="V93" s="27" t="s">
        <v>56</v>
      </c>
      <c r="W93" s="12"/>
    </row>
    <row r="94" spans="1:22" s="30" customFormat="1" ht="12.75">
      <c r="A94" s="28" t="s">
        <v>17</v>
      </c>
      <c r="B94" s="2">
        <v>0</v>
      </c>
      <c r="C94" s="2">
        <v>0</v>
      </c>
      <c r="D94" s="3"/>
      <c r="E94" s="2">
        <v>0</v>
      </c>
      <c r="F94" s="2">
        <v>0</v>
      </c>
      <c r="G94" s="3"/>
      <c r="H94" s="2">
        <v>0</v>
      </c>
      <c r="I94" s="2">
        <v>0</v>
      </c>
      <c r="J94" s="3"/>
      <c r="K94" s="2">
        <v>0</v>
      </c>
      <c r="L94" s="2">
        <v>0</v>
      </c>
      <c r="M94" s="2"/>
      <c r="N94" s="2">
        <v>0</v>
      </c>
      <c r="O94" s="2">
        <v>0</v>
      </c>
      <c r="P94" s="3"/>
      <c r="Q94" s="2">
        <v>1</v>
      </c>
      <c r="R94" s="2">
        <v>0</v>
      </c>
      <c r="S94" s="3"/>
      <c r="T94" s="2">
        <f>B94+E94+H94+K94+N94+Q94</f>
        <v>1</v>
      </c>
      <c r="U94" s="2">
        <f>C94+F94+I94+L94+O94+R94</f>
        <v>0</v>
      </c>
      <c r="V94" s="29">
        <f>+T94+U94</f>
        <v>1</v>
      </c>
    </row>
    <row r="95" spans="1:23" ht="12.75">
      <c r="A95" s="1" t="s">
        <v>153</v>
      </c>
      <c r="B95" s="11"/>
      <c r="C95" s="11"/>
      <c r="D95" s="14"/>
      <c r="E95" s="11"/>
      <c r="F95" s="11"/>
      <c r="G95" s="14"/>
      <c r="H95" s="11"/>
      <c r="I95" s="11"/>
      <c r="J95" s="14"/>
      <c r="K95" s="11"/>
      <c r="L95" s="11"/>
      <c r="M95" s="11"/>
      <c r="N95" s="11"/>
      <c r="O95" s="11"/>
      <c r="P95" s="14"/>
      <c r="Q95" s="11"/>
      <c r="R95" s="11"/>
      <c r="S95" s="14"/>
      <c r="T95" s="11"/>
      <c r="U95" s="11"/>
      <c r="V95" s="27" t="s">
        <v>56</v>
      </c>
      <c r="W95" s="12"/>
    </row>
    <row r="96" spans="1:22" s="30" customFormat="1" ht="12.75">
      <c r="A96" s="28" t="s">
        <v>17</v>
      </c>
      <c r="B96" s="2">
        <v>0</v>
      </c>
      <c r="C96" s="2">
        <v>0</v>
      </c>
      <c r="D96" s="3"/>
      <c r="E96" s="2">
        <v>0</v>
      </c>
      <c r="F96" s="2">
        <v>0</v>
      </c>
      <c r="G96" s="3"/>
      <c r="H96" s="2">
        <v>0</v>
      </c>
      <c r="I96" s="2">
        <v>0</v>
      </c>
      <c r="J96" s="3"/>
      <c r="K96" s="2">
        <v>0</v>
      </c>
      <c r="L96" s="2">
        <v>0</v>
      </c>
      <c r="M96" s="2"/>
      <c r="N96" s="2">
        <v>0</v>
      </c>
      <c r="O96" s="2">
        <v>0</v>
      </c>
      <c r="P96" s="3"/>
      <c r="Q96" s="2">
        <v>0</v>
      </c>
      <c r="R96" s="2">
        <v>1</v>
      </c>
      <c r="S96" s="3"/>
      <c r="T96" s="2">
        <f>B96+E96+H96+K96+N96+Q96</f>
        <v>0</v>
      </c>
      <c r="U96" s="2">
        <f>C96+F96+I96+L96+O96+R96</f>
        <v>1</v>
      </c>
      <c r="V96" s="29">
        <f>+T96+U96</f>
        <v>1</v>
      </c>
    </row>
    <row r="97" spans="1:22" s="30" customFormat="1" ht="12.75">
      <c r="A97" s="28"/>
      <c r="B97" s="2"/>
      <c r="C97" s="2"/>
      <c r="D97" s="3"/>
      <c r="E97" s="2"/>
      <c r="F97" s="2"/>
      <c r="G97" s="3"/>
      <c r="H97" s="2"/>
      <c r="I97" s="2"/>
      <c r="J97" s="3"/>
      <c r="K97" s="2"/>
      <c r="L97" s="2"/>
      <c r="M97" s="2"/>
      <c r="N97" s="2"/>
      <c r="O97" s="2"/>
      <c r="P97" s="3"/>
      <c r="Q97" s="2"/>
      <c r="R97" s="2"/>
      <c r="S97" s="3"/>
      <c r="T97" s="2"/>
      <c r="U97" s="2"/>
      <c r="V97" s="29"/>
    </row>
    <row r="98" spans="1:22" s="8" customFormat="1" ht="12.75">
      <c r="A98" s="20" t="s">
        <v>3</v>
      </c>
      <c r="B98" s="39">
        <f>+B20+B22+B24+B26+B30+B32+B34+B36+B38+B40+B42+B44+B46+B48+B52+B56+B58+B60+B62+B64+B66+B68+B70+B72+B74+B76+B78+B80+B82+B84+B86+B88+B90+B92+B94+B96</f>
        <v>53</v>
      </c>
      <c r="C98" s="39">
        <f>+C20+C22+C24+C26+C30+C32+C34+C36+C38+C40+C42+C44+C46+C48+C52+C56+C58+C60+C62+C64+C66+C68+C70+C72+C74+C76+C78+C80+C82+C84+C86+C88+C90+C92+C94+C96</f>
        <v>56</v>
      </c>
      <c r="E98" s="39">
        <f>+E20+E22+E24+E26+E30+E32+E34+E36+E38+E40+E42+E44+E46+E48+E52+E56+E58+E60+E62+E64+E66+E68+E70+E72+E74+E76+E78+E80+E82+E84+E86+E88+E90+E92+E94+E96</f>
        <v>12</v>
      </c>
      <c r="F98" s="39">
        <f>+F20+F22+F24+F26+F30+F32+F34+F36+F38+F40+F42+F44+F46+F48+F52+F56+F58+F60+F62+F64+F66+F68+F70+F72+F74+F76+F78+F80+F82+F84+F86+F88+F90+F92+F94+F96</f>
        <v>43</v>
      </c>
      <c r="H98" s="39">
        <f>+H20+H22+H24+H26+H30+H32+H34+H36+H38+H40+H42+H44+H46+H48+H52+H56+H58+H60+H62+H64+H66+H68+H70+H72+H74+H76+H78+H80+H82+H84+H86+H88+H90+H92+H94+H96</f>
        <v>0</v>
      </c>
      <c r="I98" s="39">
        <f>+I20+I22+I24+I26+I30+I32+I34+I36+I38+I40+I42+I44+I46+I48+I52+I56+I58+I60+I62+I64+I66+I68+I70+I72+I74+I76+I78+I80+I82+I84+I86+I88+I90+I92+I94+I96</f>
        <v>1</v>
      </c>
      <c r="K98" s="39">
        <f>+K20+K22+K24+K26+K30+K32+K34+K36+K38+K40+K42+K44+K46+K48+K52+K56+K58+K60+K62+K64+K66+K68+K70+K72+K74+K76+K78+K80+K82+K84+K86+K88+K90+K92+K94+K96</f>
        <v>9</v>
      </c>
      <c r="L98" s="39">
        <f>+L20+L22+L24+L26+L30+L32+L34+L36+L38+L40+L42+L44+L46+L48+L52+L56+L58+L60+L62+L64+L66+L68+L70+L72+L74+L76+L78+L80+L82+L84+L86+L88+L90+L92+L94+L96</f>
        <v>6</v>
      </c>
      <c r="N98" s="39">
        <f>+N20+N22+N24+N26+N30+N32+N34+N36+N38+N40+N42+N44+N46+N48+N52+N56+N58+N60+N62+N64+N66+N68+N70+N72+N74+N76+N78+N80+N82+N84+N86+N88+N90+N92+N94+N96</f>
        <v>5</v>
      </c>
      <c r="O98" s="39">
        <f>+O20+O22+O24+O26+O30+O32+O34+O36+O38+O40+O42+O44+O46+O48+O52+O56+O58+O60+O62+O64+O66+O68+O70+O72+O74+O76+O78+O80+O82+O84+O86+O88+O90+O92+O94+O96</f>
        <v>14</v>
      </c>
      <c r="Q98" s="39">
        <f>+Q20+Q22+Q24+Q26+Q30+Q32+Q34+Q36+Q38+Q40+Q42+Q44+Q46+Q48+Q52+Q56+Q58+Q60+Q62+Q64+Q66+Q68+Q70+Q72+Q74+Q76+Q78+Q80+Q82+Q84+Q86+Q88+Q90+Q92+Q94+Q96</f>
        <v>222</v>
      </c>
      <c r="R98" s="39">
        <f>+R20+R22+R24+R26+R30+R32+R34+R36+R38+R40+R42+R44+R46+R48+R52+R56+R58+R60+R62+R64+R66+R68+R70+R72+R74+R76+R78+R80+R82+R84+R86+R88+R90+R92+R94+R96</f>
        <v>306</v>
      </c>
      <c r="T98" s="38">
        <f>B98+E98+H98+K98+N98+Q98</f>
        <v>301</v>
      </c>
      <c r="U98" s="38">
        <f>C98+F98+I98+L98+O98+R98</f>
        <v>426</v>
      </c>
      <c r="V98" s="40">
        <f>+T98+U98</f>
        <v>727</v>
      </c>
    </row>
    <row r="99" spans="1:23" s="8" customFormat="1" ht="12.75">
      <c r="A99" s="20"/>
      <c r="B99" s="16"/>
      <c r="C99" s="16"/>
      <c r="D99" s="21"/>
      <c r="E99" s="16"/>
      <c r="F99" s="16" t="s">
        <v>56</v>
      </c>
      <c r="G99" s="21"/>
      <c r="H99" s="16"/>
      <c r="I99" s="16"/>
      <c r="J99" s="21"/>
      <c r="K99" s="16"/>
      <c r="L99" s="16"/>
      <c r="M99" s="21"/>
      <c r="N99" s="16"/>
      <c r="O99" s="16"/>
      <c r="P99" s="21"/>
      <c r="Q99" s="16"/>
      <c r="R99" s="16"/>
      <c r="S99" s="21"/>
      <c r="T99" s="16"/>
      <c r="U99" s="16"/>
      <c r="V99" s="27" t="s">
        <v>56</v>
      </c>
      <c r="W99" s="21"/>
    </row>
    <row r="100" spans="1:23" ht="12.75">
      <c r="A100" s="10"/>
      <c r="B100" s="13"/>
      <c r="C100" s="13"/>
      <c r="D100" s="18"/>
      <c r="E100" s="13"/>
      <c r="F100" s="13"/>
      <c r="G100" s="12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27" t="s">
        <v>56</v>
      </c>
      <c r="W100" s="12"/>
    </row>
    <row r="101" spans="1:23" ht="12.75">
      <c r="A101" s="10" t="s">
        <v>25</v>
      </c>
      <c r="B101" s="11"/>
      <c r="C101" s="11"/>
      <c r="D101" s="14"/>
      <c r="E101" s="11"/>
      <c r="F101" s="11"/>
      <c r="G101" s="14"/>
      <c r="H101" s="11"/>
      <c r="I101" s="11"/>
      <c r="J101" s="14"/>
      <c r="K101" s="11"/>
      <c r="L101" s="11"/>
      <c r="M101" s="11"/>
      <c r="N101" s="11"/>
      <c r="O101" s="11"/>
      <c r="P101" s="14"/>
      <c r="Q101" s="11"/>
      <c r="R101" s="11"/>
      <c r="S101" s="14"/>
      <c r="T101" s="11"/>
      <c r="U101" s="11"/>
      <c r="V101" s="27" t="s">
        <v>56</v>
      </c>
      <c r="W101" s="12"/>
    </row>
    <row r="102" spans="2:23" ht="12.75">
      <c r="B102" s="11"/>
      <c r="C102" s="11"/>
      <c r="D102" s="14"/>
      <c r="E102" s="11"/>
      <c r="F102" s="11"/>
      <c r="G102" s="14"/>
      <c r="H102" s="11"/>
      <c r="I102" s="11"/>
      <c r="J102" s="14"/>
      <c r="K102" s="11"/>
      <c r="L102" s="11"/>
      <c r="M102" s="11"/>
      <c r="N102" s="11"/>
      <c r="O102" s="11"/>
      <c r="P102" s="14"/>
      <c r="Q102" s="11"/>
      <c r="R102" s="11"/>
      <c r="S102" s="14"/>
      <c r="T102" s="11"/>
      <c r="U102" s="11"/>
      <c r="V102" s="27" t="s">
        <v>56</v>
      </c>
      <c r="W102" s="12"/>
    </row>
    <row r="103" spans="1:23" ht="12.75">
      <c r="A103" s="1" t="s">
        <v>66</v>
      </c>
      <c r="B103" s="11"/>
      <c r="C103" s="11"/>
      <c r="D103" s="14"/>
      <c r="E103" s="11"/>
      <c r="F103" s="11"/>
      <c r="G103" s="14"/>
      <c r="H103" s="11"/>
      <c r="I103" s="11"/>
      <c r="J103" s="14"/>
      <c r="K103" s="11"/>
      <c r="L103" s="11"/>
      <c r="M103" s="11"/>
      <c r="N103" s="11"/>
      <c r="O103" s="11"/>
      <c r="P103" s="14"/>
      <c r="Q103" s="11"/>
      <c r="R103" s="11"/>
      <c r="S103" s="14"/>
      <c r="T103" s="11" t="s">
        <v>56</v>
      </c>
      <c r="U103" s="11" t="s">
        <v>56</v>
      </c>
      <c r="V103" s="27" t="s">
        <v>56</v>
      </c>
      <c r="W103" s="12"/>
    </row>
    <row r="104" spans="1:22" s="30" customFormat="1" ht="12.75">
      <c r="A104" s="28" t="s">
        <v>67</v>
      </c>
      <c r="B104" s="2">
        <v>1</v>
      </c>
      <c r="C104" s="2">
        <v>3</v>
      </c>
      <c r="D104" s="3"/>
      <c r="E104" s="2">
        <v>5</v>
      </c>
      <c r="F104" s="2">
        <v>0</v>
      </c>
      <c r="G104" s="3"/>
      <c r="H104" s="2">
        <v>0</v>
      </c>
      <c r="I104" s="2">
        <v>0</v>
      </c>
      <c r="J104" s="3"/>
      <c r="K104" s="2">
        <v>0</v>
      </c>
      <c r="L104" s="2">
        <v>3</v>
      </c>
      <c r="M104" s="2"/>
      <c r="N104" s="2">
        <v>0</v>
      </c>
      <c r="O104" s="2">
        <v>0</v>
      </c>
      <c r="P104" s="3" t="s">
        <v>56</v>
      </c>
      <c r="Q104" s="2">
        <v>39</v>
      </c>
      <c r="R104" s="2">
        <v>43</v>
      </c>
      <c r="S104" s="3"/>
      <c r="T104" s="2">
        <f>B104+E104+H104+K104+N104+Q104</f>
        <v>45</v>
      </c>
      <c r="U104" s="2">
        <f>C104+F104+I104+L104+O104+R104</f>
        <v>49</v>
      </c>
      <c r="V104" s="29">
        <f>+T104+U104</f>
        <v>94</v>
      </c>
    </row>
    <row r="105" spans="1:23" ht="12.75">
      <c r="A105" s="1" t="s">
        <v>26</v>
      </c>
      <c r="B105" s="11"/>
      <c r="C105" s="11"/>
      <c r="D105" s="14"/>
      <c r="E105" s="11"/>
      <c r="F105" s="11"/>
      <c r="G105" s="14"/>
      <c r="H105" s="11"/>
      <c r="I105" s="11"/>
      <c r="J105" s="14"/>
      <c r="K105" s="11"/>
      <c r="L105" s="11"/>
      <c r="M105" s="11"/>
      <c r="N105" s="11"/>
      <c r="O105" s="11"/>
      <c r="P105" s="14"/>
      <c r="Q105" s="11"/>
      <c r="R105" s="11"/>
      <c r="S105" s="14"/>
      <c r="T105" s="11"/>
      <c r="U105" s="11"/>
      <c r="V105" s="27" t="s">
        <v>56</v>
      </c>
      <c r="W105" s="12"/>
    </row>
    <row r="106" spans="1:22" s="30" customFormat="1" ht="12.75">
      <c r="A106" s="28" t="s">
        <v>131</v>
      </c>
      <c r="B106" s="2">
        <v>4</v>
      </c>
      <c r="C106" s="2">
        <v>2</v>
      </c>
      <c r="D106" s="3"/>
      <c r="E106" s="2">
        <v>0</v>
      </c>
      <c r="F106" s="2">
        <v>0</v>
      </c>
      <c r="G106" s="3"/>
      <c r="H106" s="2">
        <v>0</v>
      </c>
      <c r="I106" s="2">
        <v>0</v>
      </c>
      <c r="J106" s="3"/>
      <c r="K106" s="2">
        <v>1</v>
      </c>
      <c r="L106" s="2">
        <v>0</v>
      </c>
      <c r="M106" s="2"/>
      <c r="N106" s="2">
        <v>0</v>
      </c>
      <c r="O106" s="2">
        <v>0</v>
      </c>
      <c r="P106" s="3"/>
      <c r="Q106" s="2">
        <v>2</v>
      </c>
      <c r="R106" s="2">
        <v>2</v>
      </c>
      <c r="S106" s="3"/>
      <c r="T106" s="2">
        <f>B106+E106+H106+K106+N106+Q106</f>
        <v>7</v>
      </c>
      <c r="U106" s="2">
        <f>C106+F106+I106+L106+O106+R106</f>
        <v>4</v>
      </c>
      <c r="V106" s="29">
        <f aca="true" t="shared" si="0" ref="V106:V113">+T106+U106</f>
        <v>11</v>
      </c>
    </row>
    <row r="107" spans="1:22" s="30" customFormat="1" ht="12.75">
      <c r="A107" s="28" t="s">
        <v>140</v>
      </c>
      <c r="B107" s="2">
        <v>15</v>
      </c>
      <c r="C107" s="2">
        <v>17</v>
      </c>
      <c r="D107" s="3"/>
      <c r="E107" s="2">
        <v>8</v>
      </c>
      <c r="F107" s="2">
        <v>11</v>
      </c>
      <c r="G107" s="3"/>
      <c r="H107" s="2">
        <v>0</v>
      </c>
      <c r="I107" s="2">
        <v>1</v>
      </c>
      <c r="J107" s="3"/>
      <c r="K107" s="2">
        <v>7</v>
      </c>
      <c r="L107" s="2">
        <v>4</v>
      </c>
      <c r="M107" s="2"/>
      <c r="N107" s="2">
        <v>2</v>
      </c>
      <c r="O107" s="2">
        <v>0</v>
      </c>
      <c r="P107" s="3"/>
      <c r="Q107" s="2">
        <v>153</v>
      </c>
      <c r="R107" s="2">
        <v>77</v>
      </c>
      <c r="S107" s="3"/>
      <c r="T107" s="2">
        <f aca="true" t="shared" si="1" ref="T107:U112">B107+E107+H107+K107+N107+Q107</f>
        <v>185</v>
      </c>
      <c r="U107" s="2">
        <f t="shared" si="1"/>
        <v>110</v>
      </c>
      <c r="V107" s="29">
        <f t="shared" si="0"/>
        <v>295</v>
      </c>
    </row>
    <row r="108" spans="1:22" s="30" customFormat="1" ht="12.75">
      <c r="A108" s="28" t="s">
        <v>137</v>
      </c>
      <c r="B108" s="2">
        <v>20</v>
      </c>
      <c r="C108" s="2">
        <v>11</v>
      </c>
      <c r="D108" s="3"/>
      <c r="E108" s="2">
        <v>0</v>
      </c>
      <c r="F108" s="2">
        <v>0</v>
      </c>
      <c r="G108" s="3"/>
      <c r="H108" s="2">
        <v>0</v>
      </c>
      <c r="I108" s="2">
        <v>0</v>
      </c>
      <c r="J108" s="3"/>
      <c r="K108" s="2">
        <v>0</v>
      </c>
      <c r="L108" s="2">
        <v>0</v>
      </c>
      <c r="M108" s="2"/>
      <c r="N108" s="2">
        <v>0</v>
      </c>
      <c r="O108" s="2">
        <v>0</v>
      </c>
      <c r="P108" s="3"/>
      <c r="Q108" s="2">
        <v>2</v>
      </c>
      <c r="R108" s="2">
        <v>0</v>
      </c>
      <c r="S108" s="3"/>
      <c r="T108" s="2">
        <f>B108+E108+H108+K108+N108+Q108</f>
        <v>22</v>
      </c>
      <c r="U108" s="2">
        <f>C108+F108+I108+L108+O108+R108</f>
        <v>11</v>
      </c>
      <c r="V108" s="29">
        <f t="shared" si="0"/>
        <v>33</v>
      </c>
    </row>
    <row r="109" spans="1:22" s="30" customFormat="1" ht="12.75">
      <c r="A109" s="28" t="s">
        <v>110</v>
      </c>
      <c r="B109" s="2">
        <v>35</v>
      </c>
      <c r="C109" s="2">
        <v>25</v>
      </c>
      <c r="D109" s="3"/>
      <c r="E109" s="2">
        <v>0</v>
      </c>
      <c r="F109" s="2">
        <v>0</v>
      </c>
      <c r="G109" s="3"/>
      <c r="H109" s="2">
        <v>0</v>
      </c>
      <c r="I109" s="2">
        <v>0</v>
      </c>
      <c r="J109" s="3"/>
      <c r="K109" s="2">
        <v>0</v>
      </c>
      <c r="L109" s="2">
        <v>0</v>
      </c>
      <c r="M109" s="2"/>
      <c r="N109" s="2">
        <v>0</v>
      </c>
      <c r="O109" s="2">
        <v>0</v>
      </c>
      <c r="P109" s="3"/>
      <c r="Q109" s="2">
        <v>2</v>
      </c>
      <c r="R109" s="2">
        <v>2</v>
      </c>
      <c r="S109" s="3"/>
      <c r="T109" s="2">
        <f t="shared" si="1"/>
        <v>37</v>
      </c>
      <c r="U109" s="2">
        <f t="shared" si="1"/>
        <v>27</v>
      </c>
      <c r="V109" s="29">
        <f t="shared" si="0"/>
        <v>64</v>
      </c>
    </row>
    <row r="110" spans="1:22" s="30" customFormat="1" ht="12.75">
      <c r="A110" s="28" t="s">
        <v>111</v>
      </c>
      <c r="B110" s="2">
        <v>25</v>
      </c>
      <c r="C110" s="2">
        <v>18</v>
      </c>
      <c r="D110" s="3"/>
      <c r="E110" s="2">
        <v>0</v>
      </c>
      <c r="F110" s="2">
        <v>0</v>
      </c>
      <c r="G110" s="3"/>
      <c r="H110" s="2">
        <v>0</v>
      </c>
      <c r="I110" s="2">
        <v>0</v>
      </c>
      <c r="J110" s="3"/>
      <c r="K110" s="2">
        <v>0</v>
      </c>
      <c r="L110" s="2">
        <v>0</v>
      </c>
      <c r="M110" s="2"/>
      <c r="N110" s="2">
        <v>0</v>
      </c>
      <c r="O110" s="2">
        <v>0</v>
      </c>
      <c r="P110" s="3"/>
      <c r="Q110" s="2">
        <v>0</v>
      </c>
      <c r="R110" s="2">
        <v>0</v>
      </c>
      <c r="S110" s="3"/>
      <c r="T110" s="2">
        <f t="shared" si="1"/>
        <v>25</v>
      </c>
      <c r="U110" s="2">
        <f t="shared" si="1"/>
        <v>18</v>
      </c>
      <c r="V110" s="29">
        <f t="shared" si="0"/>
        <v>43</v>
      </c>
    </row>
    <row r="111" spans="1:22" s="30" customFormat="1" ht="12.75">
      <c r="A111" s="1" t="s">
        <v>155</v>
      </c>
      <c r="B111" s="2">
        <v>1</v>
      </c>
      <c r="C111" s="2">
        <v>0</v>
      </c>
      <c r="D111" s="3"/>
      <c r="E111" s="2">
        <v>1</v>
      </c>
      <c r="F111" s="2">
        <v>1</v>
      </c>
      <c r="G111" s="3"/>
      <c r="H111" s="2">
        <v>0</v>
      </c>
      <c r="I111" s="2">
        <v>0</v>
      </c>
      <c r="J111" s="3"/>
      <c r="K111" s="2">
        <v>0</v>
      </c>
      <c r="L111" s="2">
        <v>0</v>
      </c>
      <c r="M111" s="2"/>
      <c r="N111" s="2">
        <v>0</v>
      </c>
      <c r="O111" s="2">
        <v>0</v>
      </c>
      <c r="P111" s="3"/>
      <c r="Q111" s="2">
        <v>7</v>
      </c>
      <c r="R111" s="2">
        <v>4</v>
      </c>
      <c r="S111" s="3"/>
      <c r="T111" s="2">
        <f t="shared" si="1"/>
        <v>9</v>
      </c>
      <c r="U111" s="2">
        <f t="shared" si="1"/>
        <v>5</v>
      </c>
      <c r="V111" s="29">
        <f t="shared" si="0"/>
        <v>14</v>
      </c>
    </row>
    <row r="112" spans="1:22" s="30" customFormat="1" ht="12.75">
      <c r="A112" s="28" t="s">
        <v>121</v>
      </c>
      <c r="B112" s="2">
        <v>0</v>
      </c>
      <c r="C112" s="2">
        <v>0</v>
      </c>
      <c r="D112" s="3"/>
      <c r="E112" s="2">
        <v>1</v>
      </c>
      <c r="F112" s="2">
        <v>0</v>
      </c>
      <c r="G112" s="3"/>
      <c r="H112" s="2">
        <v>0</v>
      </c>
      <c r="I112" s="2">
        <v>0</v>
      </c>
      <c r="J112" s="3"/>
      <c r="K112" s="2">
        <v>0</v>
      </c>
      <c r="L112" s="2">
        <v>0</v>
      </c>
      <c r="M112" s="2"/>
      <c r="N112" s="2">
        <v>0</v>
      </c>
      <c r="O112" s="2">
        <v>0</v>
      </c>
      <c r="P112" s="3"/>
      <c r="Q112" s="2">
        <v>3</v>
      </c>
      <c r="R112" s="2">
        <v>2</v>
      </c>
      <c r="S112" s="3"/>
      <c r="T112" s="2">
        <f t="shared" si="1"/>
        <v>4</v>
      </c>
      <c r="U112" s="2">
        <f t="shared" si="1"/>
        <v>2</v>
      </c>
      <c r="V112" s="29">
        <f t="shared" si="0"/>
        <v>6</v>
      </c>
    </row>
    <row r="113" spans="1:22" s="30" customFormat="1" ht="12.75">
      <c r="A113" s="41" t="s">
        <v>8</v>
      </c>
      <c r="B113" s="42">
        <f>SUM(B106:B112)</f>
        <v>100</v>
      </c>
      <c r="C113" s="42">
        <f>SUM(C106:C112)</f>
        <v>73</v>
      </c>
      <c r="D113" s="43"/>
      <c r="E113" s="42">
        <f>SUM(E106:E112)</f>
        <v>10</v>
      </c>
      <c r="F113" s="42">
        <f>SUM(F106:F112)</f>
        <v>12</v>
      </c>
      <c r="G113" s="43"/>
      <c r="H113" s="42">
        <f>SUM(H106:H112)</f>
        <v>0</v>
      </c>
      <c r="I113" s="42">
        <f>SUM(I106:I112)</f>
        <v>1</v>
      </c>
      <c r="J113" s="43"/>
      <c r="K113" s="42">
        <f>SUM(K106:K112)</f>
        <v>8</v>
      </c>
      <c r="L113" s="42">
        <f>SUM(L106:L112)</f>
        <v>4</v>
      </c>
      <c r="M113" s="42"/>
      <c r="N113" s="42">
        <f>SUM(N106:N112)</f>
        <v>2</v>
      </c>
      <c r="O113" s="42">
        <f>SUM(O106:O112)</f>
        <v>0</v>
      </c>
      <c r="P113" s="43"/>
      <c r="Q113" s="42">
        <f>SUM(Q106:Q112)</f>
        <v>169</v>
      </c>
      <c r="R113" s="42">
        <f>SUM(R106:R112)</f>
        <v>87</v>
      </c>
      <c r="S113" s="43"/>
      <c r="T113" s="42">
        <f>SUM(T106:T112)</f>
        <v>289</v>
      </c>
      <c r="U113" s="42">
        <f>SUM(U106:U112)</f>
        <v>177</v>
      </c>
      <c r="V113" s="29">
        <f t="shared" si="0"/>
        <v>466</v>
      </c>
    </row>
    <row r="114" spans="1:22" s="28" customFormat="1" ht="12.75">
      <c r="A114" s="30" t="s">
        <v>27</v>
      </c>
      <c r="B114" s="32"/>
      <c r="C114" s="32"/>
      <c r="D114" s="33"/>
      <c r="E114" s="32"/>
      <c r="F114" s="32"/>
      <c r="G114" s="33"/>
      <c r="H114" s="32"/>
      <c r="I114" s="32"/>
      <c r="J114" s="33"/>
      <c r="K114" s="32"/>
      <c r="L114" s="32"/>
      <c r="M114" s="32"/>
      <c r="N114" s="32"/>
      <c r="O114" s="32"/>
      <c r="P114" s="33"/>
      <c r="Q114" s="32"/>
      <c r="R114" s="32"/>
      <c r="S114" s="33"/>
      <c r="T114" s="32" t="s">
        <v>56</v>
      </c>
      <c r="U114" s="32" t="s">
        <v>56</v>
      </c>
      <c r="V114" s="31" t="s">
        <v>56</v>
      </c>
    </row>
    <row r="115" spans="1:22" s="30" customFormat="1" ht="12.75">
      <c r="A115" s="28" t="s">
        <v>6</v>
      </c>
      <c r="B115" s="2">
        <v>5</v>
      </c>
      <c r="C115" s="2">
        <v>5</v>
      </c>
      <c r="D115" s="3"/>
      <c r="E115" s="2">
        <v>0</v>
      </c>
      <c r="F115" s="2">
        <v>1</v>
      </c>
      <c r="G115" s="3"/>
      <c r="H115" s="2">
        <v>0</v>
      </c>
      <c r="I115" s="2">
        <v>0</v>
      </c>
      <c r="J115" s="3"/>
      <c r="K115" s="2">
        <v>1</v>
      </c>
      <c r="L115" s="2">
        <v>1</v>
      </c>
      <c r="M115" s="2"/>
      <c r="N115" s="2">
        <v>2</v>
      </c>
      <c r="O115" s="2">
        <v>1</v>
      </c>
      <c r="P115" s="3"/>
      <c r="Q115" s="2">
        <v>10</v>
      </c>
      <c r="R115" s="2">
        <v>6</v>
      </c>
      <c r="S115" s="3"/>
      <c r="T115" s="2">
        <f>B115+E115+H115+K115+N115+Q115</f>
        <v>18</v>
      </c>
      <c r="U115" s="2">
        <f>C115+F115+I115+L115+O115+R115</f>
        <v>14</v>
      </c>
      <c r="V115" s="29">
        <f>+T115+U115</f>
        <v>32</v>
      </c>
    </row>
    <row r="116" spans="1:22" s="28" customFormat="1" ht="12.75">
      <c r="A116" s="30" t="s">
        <v>97</v>
      </c>
      <c r="B116" s="32"/>
      <c r="C116" s="32"/>
      <c r="D116" s="33"/>
      <c r="E116" s="32"/>
      <c r="F116" s="32"/>
      <c r="G116" s="33"/>
      <c r="H116" s="32"/>
      <c r="I116" s="32"/>
      <c r="J116" s="33"/>
      <c r="K116" s="32"/>
      <c r="L116" s="32"/>
      <c r="M116" s="32"/>
      <c r="N116" s="32"/>
      <c r="O116" s="32"/>
      <c r="P116" s="33"/>
      <c r="Q116" s="32"/>
      <c r="R116" s="32"/>
      <c r="S116" s="33"/>
      <c r="T116" s="32" t="s">
        <v>56</v>
      </c>
      <c r="U116" s="32" t="s">
        <v>56</v>
      </c>
      <c r="V116" s="31" t="s">
        <v>56</v>
      </c>
    </row>
    <row r="117" spans="1:22" s="30" customFormat="1" ht="12.75">
      <c r="A117" s="28" t="s">
        <v>6</v>
      </c>
      <c r="B117" s="2">
        <v>8</v>
      </c>
      <c r="C117" s="2">
        <v>6</v>
      </c>
      <c r="D117" s="3"/>
      <c r="E117" s="2">
        <v>7</v>
      </c>
      <c r="F117" s="2">
        <v>1</v>
      </c>
      <c r="G117" s="3"/>
      <c r="H117" s="2">
        <v>0</v>
      </c>
      <c r="I117" s="2">
        <v>0</v>
      </c>
      <c r="J117" s="3"/>
      <c r="K117" s="2">
        <v>9</v>
      </c>
      <c r="L117" s="2">
        <v>1</v>
      </c>
      <c r="M117" s="2"/>
      <c r="N117" s="2">
        <v>0</v>
      </c>
      <c r="O117" s="2">
        <v>0</v>
      </c>
      <c r="P117" s="3"/>
      <c r="Q117" s="2">
        <v>38</v>
      </c>
      <c r="R117" s="2">
        <v>17</v>
      </c>
      <c r="S117" s="3"/>
      <c r="T117" s="2">
        <f>B117+E117+H117+K117+N117+Q117</f>
        <v>62</v>
      </c>
      <c r="U117" s="2">
        <f>C117+F117+I117+L117+O117+R117</f>
        <v>25</v>
      </c>
      <c r="V117" s="29">
        <f>+T117+U117</f>
        <v>87</v>
      </c>
    </row>
    <row r="118" spans="1:22" s="28" customFormat="1" ht="12.75">
      <c r="A118" s="30" t="s">
        <v>136</v>
      </c>
      <c r="B118" s="32"/>
      <c r="C118" s="32"/>
      <c r="D118" s="33"/>
      <c r="E118" s="32"/>
      <c r="F118" s="32"/>
      <c r="G118" s="33"/>
      <c r="H118" s="32"/>
      <c r="I118" s="32"/>
      <c r="J118" s="33"/>
      <c r="K118" s="32"/>
      <c r="L118" s="32"/>
      <c r="M118" s="32"/>
      <c r="N118" s="32"/>
      <c r="O118" s="32"/>
      <c r="P118" s="33"/>
      <c r="Q118" s="32"/>
      <c r="R118" s="32"/>
      <c r="S118" s="33"/>
      <c r="T118" s="32"/>
      <c r="U118" s="32"/>
      <c r="V118" s="31" t="s">
        <v>56</v>
      </c>
    </row>
    <row r="119" spans="1:22" s="30" customFormat="1" ht="12.75">
      <c r="A119" s="28" t="s">
        <v>17</v>
      </c>
      <c r="B119" s="2">
        <v>0</v>
      </c>
      <c r="C119" s="2">
        <v>0</v>
      </c>
      <c r="D119" s="3"/>
      <c r="E119" s="2">
        <v>0</v>
      </c>
      <c r="F119" s="2">
        <v>0</v>
      </c>
      <c r="G119" s="3"/>
      <c r="H119" s="2">
        <v>0</v>
      </c>
      <c r="I119" s="2">
        <v>0</v>
      </c>
      <c r="J119" s="3"/>
      <c r="K119" s="2">
        <v>1</v>
      </c>
      <c r="L119" s="2">
        <v>0</v>
      </c>
      <c r="M119" s="2"/>
      <c r="N119" s="2">
        <v>0</v>
      </c>
      <c r="O119" s="2">
        <v>0</v>
      </c>
      <c r="P119" s="3"/>
      <c r="Q119" s="2">
        <v>2</v>
      </c>
      <c r="R119" s="2">
        <v>2</v>
      </c>
      <c r="S119" s="3"/>
      <c r="T119" s="2">
        <f>B119+E119+H119+K119+N119+Q119</f>
        <v>3</v>
      </c>
      <c r="U119" s="2">
        <f>C119+F119+I119+L119+O119+R119</f>
        <v>2</v>
      </c>
      <c r="V119" s="29">
        <f>+T119+U119</f>
        <v>5</v>
      </c>
    </row>
    <row r="120" spans="1:22" s="28" customFormat="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1" t="s">
        <v>56</v>
      </c>
    </row>
    <row r="121" spans="1:22" s="28" customFormat="1" ht="12.75">
      <c r="A121" s="10" t="s">
        <v>3</v>
      </c>
      <c r="B121" s="19">
        <f>+B104+B113+B115+B117+B119</f>
        <v>114</v>
      </c>
      <c r="C121" s="19">
        <f>+C104+C113+C115+C117+C119</f>
        <v>87</v>
      </c>
      <c r="D121" s="5"/>
      <c r="E121" s="19">
        <f>+E104+E113+E115+E117+E119</f>
        <v>22</v>
      </c>
      <c r="F121" s="19">
        <f>+F104+F113+F115+F117+F119</f>
        <v>14</v>
      </c>
      <c r="G121" s="30"/>
      <c r="H121" s="44">
        <f>+H104+H113+H115+H117+H119</f>
        <v>0</v>
      </c>
      <c r="I121" s="44">
        <f>+I104+I113+I115+I117+I119</f>
        <v>1</v>
      </c>
      <c r="K121" s="19">
        <f>+K104+K113+K115+K117+K119</f>
        <v>19</v>
      </c>
      <c r="L121" s="19">
        <f>+L104+L113+L115+L117+L119</f>
        <v>9</v>
      </c>
      <c r="M121" s="30"/>
      <c r="N121" s="44">
        <f>+N104+N113+N115+N117+N119</f>
        <v>4</v>
      </c>
      <c r="O121" s="44">
        <f>+O104+O113+O115+O117+O119</f>
        <v>1</v>
      </c>
      <c r="Q121" s="19">
        <f>+Q104+Q113+Q115+Q117+Q119</f>
        <v>258</v>
      </c>
      <c r="R121" s="19">
        <f>+R104+R113+R115+R117+R119</f>
        <v>155</v>
      </c>
      <c r="S121" s="30"/>
      <c r="T121" s="44">
        <f>+T104+T113+T115+T117+T119</f>
        <v>417</v>
      </c>
      <c r="U121" s="44">
        <f>+U104+U113+U115+U117+U119</f>
        <v>267</v>
      </c>
      <c r="V121" s="31">
        <f>+T121+U121</f>
        <v>684</v>
      </c>
    </row>
    <row r="122" spans="1:23" ht="12.75">
      <c r="A122" s="10"/>
      <c r="B122" s="13"/>
      <c r="C122" s="13"/>
      <c r="D122" s="18"/>
      <c r="E122" s="13"/>
      <c r="F122" s="13"/>
      <c r="G122" s="12"/>
      <c r="H122" s="13"/>
      <c r="I122" s="13"/>
      <c r="J122" s="12"/>
      <c r="K122" s="13"/>
      <c r="L122" s="13"/>
      <c r="M122" s="12"/>
      <c r="N122" s="13"/>
      <c r="O122" s="13"/>
      <c r="P122" s="12"/>
      <c r="Q122" s="13"/>
      <c r="R122" s="13"/>
      <c r="S122" s="12"/>
      <c r="T122" s="13"/>
      <c r="U122" s="13"/>
      <c r="V122" s="27" t="s">
        <v>56</v>
      </c>
      <c r="W122" s="12"/>
    </row>
    <row r="123" spans="1:23" ht="12.75">
      <c r="A123" s="10"/>
      <c r="B123" s="13"/>
      <c r="C123" s="13"/>
      <c r="D123" s="18"/>
      <c r="E123" s="13"/>
      <c r="F123" s="13"/>
      <c r="G123" s="12"/>
      <c r="H123" s="13"/>
      <c r="I123" s="13"/>
      <c r="J123" s="12"/>
      <c r="K123" s="13"/>
      <c r="L123" s="13"/>
      <c r="M123" s="12"/>
      <c r="N123" s="13"/>
      <c r="O123" s="13"/>
      <c r="P123" s="12"/>
      <c r="Q123" s="13"/>
      <c r="R123" s="13"/>
      <c r="S123" s="12"/>
      <c r="T123" s="13"/>
      <c r="U123" s="13"/>
      <c r="V123" s="27" t="s">
        <v>56</v>
      </c>
      <c r="W123" s="12"/>
    </row>
    <row r="124" spans="1:23" ht="12.75">
      <c r="A124" s="8" t="s">
        <v>133</v>
      </c>
      <c r="B124" s="11"/>
      <c r="C124" s="11"/>
      <c r="D124" s="14"/>
      <c r="E124" s="11"/>
      <c r="F124" s="11"/>
      <c r="G124" s="14"/>
      <c r="H124" s="11"/>
      <c r="I124" s="11"/>
      <c r="J124" s="14"/>
      <c r="K124" s="11"/>
      <c r="L124" s="11"/>
      <c r="M124" s="11"/>
      <c r="N124" s="11"/>
      <c r="O124" s="11"/>
      <c r="P124" s="14"/>
      <c r="Q124" s="11"/>
      <c r="R124" s="11"/>
      <c r="S124" s="14"/>
      <c r="T124" s="11"/>
      <c r="U124" s="11"/>
      <c r="V124" s="27" t="s">
        <v>56</v>
      </c>
      <c r="W124" s="12"/>
    </row>
    <row r="125" spans="2:23" ht="12.75">
      <c r="B125" s="11"/>
      <c r="C125" s="11"/>
      <c r="D125" s="14"/>
      <c r="E125" s="11"/>
      <c r="F125" s="11"/>
      <c r="G125" s="14"/>
      <c r="H125" s="11"/>
      <c r="I125" s="11"/>
      <c r="J125" s="14"/>
      <c r="K125" s="11"/>
      <c r="L125" s="11"/>
      <c r="M125" s="11"/>
      <c r="N125" s="11"/>
      <c r="O125" s="11"/>
      <c r="P125" s="14"/>
      <c r="Q125" s="11"/>
      <c r="R125" s="11"/>
      <c r="S125" s="14"/>
      <c r="T125" s="11"/>
      <c r="U125" s="11"/>
      <c r="V125" s="27" t="s">
        <v>56</v>
      </c>
      <c r="W125" s="12"/>
    </row>
    <row r="126" spans="1:23" ht="12.75">
      <c r="A126" s="1" t="s">
        <v>163</v>
      </c>
      <c r="B126" s="11"/>
      <c r="C126" s="11"/>
      <c r="D126" s="14"/>
      <c r="E126" s="11"/>
      <c r="F126" s="11"/>
      <c r="G126" s="14"/>
      <c r="H126" s="11"/>
      <c r="I126" s="11"/>
      <c r="J126" s="14"/>
      <c r="K126" s="11"/>
      <c r="L126" s="11" t="s">
        <v>60</v>
      </c>
      <c r="M126" s="11"/>
      <c r="N126" s="11"/>
      <c r="O126" s="11"/>
      <c r="P126" s="14"/>
      <c r="Q126" s="11"/>
      <c r="R126" s="11"/>
      <c r="S126" s="14"/>
      <c r="T126" s="11"/>
      <c r="U126" s="11"/>
      <c r="V126" s="27" t="s">
        <v>56</v>
      </c>
      <c r="W126" s="12"/>
    </row>
    <row r="127" spans="1:22" s="30" customFormat="1" ht="12.75">
      <c r="A127" s="28" t="s">
        <v>6</v>
      </c>
      <c r="B127" s="2">
        <v>0</v>
      </c>
      <c r="C127" s="2">
        <v>1</v>
      </c>
      <c r="D127" s="3"/>
      <c r="E127" s="2">
        <v>0</v>
      </c>
      <c r="F127" s="2">
        <v>0</v>
      </c>
      <c r="G127" s="3"/>
      <c r="H127" s="2">
        <v>0</v>
      </c>
      <c r="I127" s="2">
        <v>0</v>
      </c>
      <c r="J127" s="3"/>
      <c r="K127" s="2">
        <v>0</v>
      </c>
      <c r="L127" s="2">
        <v>0</v>
      </c>
      <c r="M127" s="2"/>
      <c r="N127" s="2">
        <v>0</v>
      </c>
      <c r="O127" s="2">
        <v>0</v>
      </c>
      <c r="P127" s="3"/>
      <c r="Q127" s="2">
        <v>2</v>
      </c>
      <c r="R127" s="2">
        <v>1</v>
      </c>
      <c r="S127" s="3"/>
      <c r="T127" s="2">
        <f>B127+E127+H127+K127+N127+Q127</f>
        <v>2</v>
      </c>
      <c r="U127" s="2">
        <f>C127+F127+I127+L127+O127+R127</f>
        <v>2</v>
      </c>
      <c r="V127" s="29">
        <f>+T127+U127</f>
        <v>4</v>
      </c>
    </row>
    <row r="128" spans="1:23" ht="12.75">
      <c r="A128" s="1" t="s">
        <v>43</v>
      </c>
      <c r="B128" s="11"/>
      <c r="C128" s="11"/>
      <c r="D128" s="14"/>
      <c r="E128" s="11"/>
      <c r="F128" s="11"/>
      <c r="G128" s="14"/>
      <c r="H128" s="11"/>
      <c r="I128" s="11"/>
      <c r="J128" s="14"/>
      <c r="K128" s="11"/>
      <c r="L128" s="11" t="s">
        <v>60</v>
      </c>
      <c r="M128" s="11"/>
      <c r="N128" s="11"/>
      <c r="O128" s="11"/>
      <c r="P128" s="14"/>
      <c r="Q128" s="11"/>
      <c r="R128" s="11"/>
      <c r="S128" s="14"/>
      <c r="T128" s="11"/>
      <c r="U128" s="11"/>
      <c r="V128" s="27" t="s">
        <v>56</v>
      </c>
      <c r="W128" s="12"/>
    </row>
    <row r="129" spans="1:22" s="30" customFormat="1" ht="12.75">
      <c r="A129" s="28" t="s">
        <v>6</v>
      </c>
      <c r="B129" s="2">
        <v>50</v>
      </c>
      <c r="C129" s="2">
        <v>20</v>
      </c>
      <c r="D129" s="3"/>
      <c r="E129" s="2">
        <v>0</v>
      </c>
      <c r="F129" s="2">
        <v>0</v>
      </c>
      <c r="G129" s="3"/>
      <c r="H129" s="2">
        <v>0</v>
      </c>
      <c r="I129" s="2">
        <v>0</v>
      </c>
      <c r="J129" s="3"/>
      <c r="K129" s="2">
        <v>2</v>
      </c>
      <c r="L129" s="2">
        <v>0</v>
      </c>
      <c r="M129" s="2"/>
      <c r="N129" s="2">
        <v>0</v>
      </c>
      <c r="O129" s="2">
        <v>0</v>
      </c>
      <c r="P129" s="3"/>
      <c r="Q129" s="2">
        <v>25</v>
      </c>
      <c r="R129" s="2">
        <v>8</v>
      </c>
      <c r="S129" s="3"/>
      <c r="T129" s="2">
        <f>B129+E129+H129+K129+N129+Q129</f>
        <v>77</v>
      </c>
      <c r="U129" s="2">
        <f>C129+F129+I129+L129+O129+R129</f>
        <v>28</v>
      </c>
      <c r="V129" s="29">
        <f>+T129+U129</f>
        <v>105</v>
      </c>
    </row>
    <row r="130" spans="1:23" ht="12.75">
      <c r="A130" s="1" t="s">
        <v>71</v>
      </c>
      <c r="B130" s="11"/>
      <c r="C130" s="11"/>
      <c r="D130" s="14"/>
      <c r="E130" s="11"/>
      <c r="F130" s="11"/>
      <c r="G130" s="14"/>
      <c r="H130" s="11"/>
      <c r="I130" s="11"/>
      <c r="J130" s="14"/>
      <c r="K130" s="11"/>
      <c r="L130" s="11"/>
      <c r="M130" s="11"/>
      <c r="N130" s="11"/>
      <c r="O130" s="11"/>
      <c r="P130" s="14"/>
      <c r="Q130" s="11"/>
      <c r="R130" s="11"/>
      <c r="S130" s="14"/>
      <c r="T130" s="11"/>
      <c r="U130" s="11"/>
      <c r="V130" s="27" t="s">
        <v>56</v>
      </c>
      <c r="W130" s="12"/>
    </row>
    <row r="131" spans="1:22" s="30" customFormat="1" ht="12.75">
      <c r="A131" s="28" t="s">
        <v>6</v>
      </c>
      <c r="B131" s="2">
        <v>9</v>
      </c>
      <c r="C131" s="2">
        <v>7</v>
      </c>
      <c r="D131" s="3"/>
      <c r="E131" s="2">
        <v>2</v>
      </c>
      <c r="F131" s="2">
        <v>3</v>
      </c>
      <c r="G131" s="3"/>
      <c r="H131" s="2">
        <v>0</v>
      </c>
      <c r="I131" s="2">
        <v>0</v>
      </c>
      <c r="J131" s="3"/>
      <c r="K131" s="2">
        <v>2</v>
      </c>
      <c r="L131" s="2">
        <v>0</v>
      </c>
      <c r="M131" s="2"/>
      <c r="N131" s="2">
        <v>1</v>
      </c>
      <c r="O131" s="2">
        <v>0</v>
      </c>
      <c r="P131" s="3"/>
      <c r="Q131" s="2">
        <v>33</v>
      </c>
      <c r="R131" s="2">
        <v>9</v>
      </c>
      <c r="S131" s="3"/>
      <c r="T131" s="2">
        <f aca="true" t="shared" si="2" ref="T131:U133">B131+E131+H131+K131+N131+Q131</f>
        <v>47</v>
      </c>
      <c r="U131" s="2">
        <f t="shared" si="2"/>
        <v>19</v>
      </c>
      <c r="V131" s="29">
        <f>+T131+U131</f>
        <v>66</v>
      </c>
    </row>
    <row r="132" spans="1:22" s="28" customFormat="1" ht="12.75">
      <c r="A132" s="30" t="s">
        <v>72</v>
      </c>
      <c r="B132" s="32">
        <v>43</v>
      </c>
      <c r="C132" s="32">
        <v>15</v>
      </c>
      <c r="D132" s="33"/>
      <c r="E132" s="32">
        <v>1</v>
      </c>
      <c r="F132" s="32">
        <v>2</v>
      </c>
      <c r="G132" s="33"/>
      <c r="H132" s="32">
        <v>0</v>
      </c>
      <c r="I132" s="32">
        <v>0</v>
      </c>
      <c r="J132" s="33"/>
      <c r="K132" s="32">
        <v>2</v>
      </c>
      <c r="L132" s="32">
        <v>1</v>
      </c>
      <c r="M132" s="32"/>
      <c r="N132" s="32">
        <v>1</v>
      </c>
      <c r="O132" s="32">
        <v>0</v>
      </c>
      <c r="P132" s="33"/>
      <c r="Q132" s="32">
        <v>27</v>
      </c>
      <c r="R132" s="32">
        <v>12</v>
      </c>
      <c r="S132" s="33"/>
      <c r="T132" s="32">
        <f t="shared" si="2"/>
        <v>74</v>
      </c>
      <c r="U132" s="32">
        <f t="shared" si="2"/>
        <v>30</v>
      </c>
      <c r="V132" s="31">
        <f>+T132+U132</f>
        <v>104</v>
      </c>
    </row>
    <row r="133" spans="1:22" s="30" customFormat="1" ht="12.75">
      <c r="A133" s="28" t="s">
        <v>68</v>
      </c>
      <c r="B133" s="2">
        <v>1</v>
      </c>
      <c r="C133" s="2">
        <v>0</v>
      </c>
      <c r="D133" s="3"/>
      <c r="E133" s="2">
        <v>0</v>
      </c>
      <c r="F133" s="2">
        <v>0</v>
      </c>
      <c r="G133" s="3"/>
      <c r="H133" s="2">
        <v>0</v>
      </c>
      <c r="I133" s="2">
        <v>0</v>
      </c>
      <c r="J133" s="3"/>
      <c r="K133" s="2">
        <v>0</v>
      </c>
      <c r="L133" s="2">
        <v>0</v>
      </c>
      <c r="M133" s="2"/>
      <c r="N133" s="2">
        <v>0</v>
      </c>
      <c r="O133" s="2">
        <v>0</v>
      </c>
      <c r="P133" s="3"/>
      <c r="Q133" s="2">
        <v>2</v>
      </c>
      <c r="R133" s="2">
        <v>1</v>
      </c>
      <c r="S133" s="3"/>
      <c r="T133" s="2">
        <f t="shared" si="2"/>
        <v>3</v>
      </c>
      <c r="U133" s="2">
        <f t="shared" si="2"/>
        <v>1</v>
      </c>
      <c r="V133" s="29">
        <f>+T133+U133</f>
        <v>4</v>
      </c>
    </row>
    <row r="134" spans="1:22" s="30" customFormat="1" ht="12.75">
      <c r="A134" s="41" t="s">
        <v>8</v>
      </c>
      <c r="B134" s="42">
        <f>SUM(B131:B133)</f>
        <v>53</v>
      </c>
      <c r="C134" s="42">
        <f>SUM(C131:C133)</f>
        <v>22</v>
      </c>
      <c r="D134" s="43"/>
      <c r="E134" s="42">
        <f>SUM(E131:E133)</f>
        <v>3</v>
      </c>
      <c r="F134" s="42">
        <f>SUM(F131:F133)</f>
        <v>5</v>
      </c>
      <c r="G134" s="43"/>
      <c r="H134" s="42">
        <f>SUM(H131:H133)</f>
        <v>0</v>
      </c>
      <c r="I134" s="42">
        <f>SUM(I131:I133)</f>
        <v>0</v>
      </c>
      <c r="J134" s="43"/>
      <c r="K134" s="42">
        <f>SUM(K131:K133)</f>
        <v>4</v>
      </c>
      <c r="L134" s="42">
        <f>SUM(L131:L133)</f>
        <v>1</v>
      </c>
      <c r="M134" s="42"/>
      <c r="N134" s="42">
        <f>SUM(N131:N133)</f>
        <v>2</v>
      </c>
      <c r="O134" s="42">
        <f>SUM(O131:O133)</f>
        <v>0</v>
      </c>
      <c r="P134" s="43"/>
      <c r="Q134" s="42">
        <f>SUM(Q131:Q133)</f>
        <v>62</v>
      </c>
      <c r="R134" s="42">
        <f>SUM(R131:R133)</f>
        <v>22</v>
      </c>
      <c r="S134" s="43"/>
      <c r="T134" s="42">
        <f>SUM(T131:T133)</f>
        <v>124</v>
      </c>
      <c r="U134" s="42">
        <f>SUM(U131:U133)</f>
        <v>50</v>
      </c>
      <c r="V134" s="29">
        <f>+T134+U134</f>
        <v>174</v>
      </c>
    </row>
    <row r="135" spans="1:23" ht="12.75">
      <c r="A135" s="1" t="s">
        <v>129</v>
      </c>
      <c r="B135" s="12"/>
      <c r="C135" s="11"/>
      <c r="D135" s="14"/>
      <c r="E135" s="11"/>
      <c r="F135" s="11"/>
      <c r="G135" s="14"/>
      <c r="H135" s="11"/>
      <c r="I135" s="11"/>
      <c r="J135" s="14"/>
      <c r="K135" s="11"/>
      <c r="L135" s="11"/>
      <c r="M135" s="11"/>
      <c r="N135" s="11"/>
      <c r="O135" s="11"/>
      <c r="P135" s="14"/>
      <c r="Q135" s="11"/>
      <c r="R135" s="11"/>
      <c r="S135" s="14"/>
      <c r="T135" s="11"/>
      <c r="U135" s="11"/>
      <c r="V135" s="27" t="s">
        <v>56</v>
      </c>
      <c r="W135" s="12"/>
    </row>
    <row r="136" spans="1:22" s="30" customFormat="1" ht="12.75">
      <c r="A136" s="28" t="s">
        <v>68</v>
      </c>
      <c r="B136" s="2">
        <v>0</v>
      </c>
      <c r="C136" s="2">
        <v>0</v>
      </c>
      <c r="D136" s="3"/>
      <c r="E136" s="2">
        <v>0</v>
      </c>
      <c r="F136" s="2">
        <v>0</v>
      </c>
      <c r="G136" s="3"/>
      <c r="H136" s="2">
        <v>0</v>
      </c>
      <c r="I136" s="2">
        <v>0</v>
      </c>
      <c r="J136" s="3"/>
      <c r="K136" s="2">
        <v>0</v>
      </c>
      <c r="L136" s="2">
        <v>1</v>
      </c>
      <c r="M136" s="2"/>
      <c r="N136" s="2">
        <v>0</v>
      </c>
      <c r="O136" s="2">
        <v>0</v>
      </c>
      <c r="P136" s="3"/>
      <c r="Q136" s="2">
        <v>0</v>
      </c>
      <c r="R136" s="2">
        <v>1</v>
      </c>
      <c r="S136" s="3"/>
      <c r="T136" s="2">
        <f>B136+E136+H136+K136+N136+Q136</f>
        <v>0</v>
      </c>
      <c r="U136" s="2">
        <f>C136+F136+I136+L136+O136+R136</f>
        <v>2</v>
      </c>
      <c r="V136" s="29">
        <f>+T136+U136</f>
        <v>2</v>
      </c>
    </row>
    <row r="137" spans="1:23" ht="12.75">
      <c r="A137" s="1" t="s">
        <v>130</v>
      </c>
      <c r="B137" s="11"/>
      <c r="C137" s="11"/>
      <c r="D137" s="14"/>
      <c r="E137" s="11"/>
      <c r="F137" s="11"/>
      <c r="G137" s="14"/>
      <c r="H137" s="11"/>
      <c r="I137" s="11"/>
      <c r="J137" s="14"/>
      <c r="K137" s="11"/>
      <c r="L137" s="11"/>
      <c r="M137" s="11"/>
      <c r="N137" s="11"/>
      <c r="O137" s="11"/>
      <c r="P137" s="14"/>
      <c r="Q137" s="11"/>
      <c r="R137" s="11"/>
      <c r="S137" s="14"/>
      <c r="T137" s="11"/>
      <c r="U137" s="11"/>
      <c r="V137" s="27" t="s">
        <v>56</v>
      </c>
      <c r="W137" s="12"/>
    </row>
    <row r="138" spans="1:22" s="30" customFormat="1" ht="12.75">
      <c r="A138" s="28" t="s">
        <v>68</v>
      </c>
      <c r="B138" s="2">
        <v>1</v>
      </c>
      <c r="C138" s="2">
        <v>0</v>
      </c>
      <c r="D138" s="3"/>
      <c r="E138" s="2">
        <v>2</v>
      </c>
      <c r="F138" s="2">
        <v>1</v>
      </c>
      <c r="G138" s="3"/>
      <c r="H138" s="2">
        <v>0</v>
      </c>
      <c r="I138" s="2">
        <v>0</v>
      </c>
      <c r="J138" s="3"/>
      <c r="K138" s="2">
        <v>2</v>
      </c>
      <c r="L138" s="2">
        <v>0</v>
      </c>
      <c r="M138" s="2"/>
      <c r="N138" s="2">
        <v>0</v>
      </c>
      <c r="O138" s="2">
        <v>0</v>
      </c>
      <c r="P138" s="3"/>
      <c r="Q138" s="2">
        <v>10</v>
      </c>
      <c r="R138" s="2">
        <v>0</v>
      </c>
      <c r="S138" s="3"/>
      <c r="T138" s="2">
        <f>B138+E138+H138+K138+N138+Q138</f>
        <v>15</v>
      </c>
      <c r="U138" s="2">
        <f>C138+F138+I138+L138+O138+R138</f>
        <v>1</v>
      </c>
      <c r="V138" s="29">
        <f>+T138+U138</f>
        <v>16</v>
      </c>
    </row>
    <row r="139" spans="2:23" ht="12.75">
      <c r="B139" s="11"/>
      <c r="C139" s="11"/>
      <c r="D139" s="14"/>
      <c r="E139" s="11"/>
      <c r="F139" s="11"/>
      <c r="G139" s="14"/>
      <c r="H139" s="11"/>
      <c r="I139" s="11"/>
      <c r="J139" s="14"/>
      <c r="K139" s="11"/>
      <c r="L139" s="11"/>
      <c r="M139" s="11"/>
      <c r="N139" s="11"/>
      <c r="O139" s="11"/>
      <c r="P139" s="14"/>
      <c r="Q139" s="11"/>
      <c r="R139" s="11"/>
      <c r="S139" s="14"/>
      <c r="T139" s="11"/>
      <c r="U139" s="11"/>
      <c r="V139" s="27" t="s">
        <v>56</v>
      </c>
      <c r="W139" s="12"/>
    </row>
    <row r="140" spans="1:23" ht="12.75">
      <c r="A140" s="10" t="s">
        <v>3</v>
      </c>
      <c r="B140" s="44">
        <f>+B127+B129+B134+B136+B138</f>
        <v>104</v>
      </c>
      <c r="C140" s="44">
        <f>+C127+C129+C134+C136+C138</f>
        <v>43</v>
      </c>
      <c r="D140" s="48"/>
      <c r="E140" s="44">
        <f>+E127+E129+E134+E136+E138</f>
        <v>5</v>
      </c>
      <c r="F140" s="44">
        <f>+F127+F129+F134+F136+F138</f>
        <v>6</v>
      </c>
      <c r="G140" s="48"/>
      <c r="H140" s="44">
        <f>+H127+H129+H134+H136+H138</f>
        <v>0</v>
      </c>
      <c r="I140" s="44">
        <f>+I127+I129+I134+I136+I138</f>
        <v>0</v>
      </c>
      <c r="J140" s="48"/>
      <c r="K140" s="44">
        <f>+K127+K129+K134+K136+K138</f>
        <v>8</v>
      </c>
      <c r="L140" s="44">
        <f>+L127+L129+L134+L136+L138</f>
        <v>2</v>
      </c>
      <c r="M140" s="44"/>
      <c r="N140" s="44">
        <f>+N127+N129+N134+N136+N138</f>
        <v>2</v>
      </c>
      <c r="O140" s="44">
        <f>+O127+O129+O134+O136+O138</f>
        <v>0</v>
      </c>
      <c r="P140" s="48"/>
      <c r="Q140" s="44">
        <f>+Q127+Q129+Q134+Q136+Q138</f>
        <v>99</v>
      </c>
      <c r="R140" s="44">
        <f>+R127+R129+R134+R136+R138</f>
        <v>32</v>
      </c>
      <c r="S140" s="48"/>
      <c r="T140" s="44">
        <f>B140+E140+H140+K140+N140+Q140</f>
        <v>218</v>
      </c>
      <c r="U140" s="44">
        <f>C140+F140+I140+L140+O140+R140</f>
        <v>83</v>
      </c>
      <c r="V140" s="31">
        <f>+T140+U140</f>
        <v>301</v>
      </c>
      <c r="W140" s="12"/>
    </row>
    <row r="141" spans="1:23" ht="12.75">
      <c r="A141" s="10"/>
      <c r="B141" s="13"/>
      <c r="C141" s="13"/>
      <c r="D141" s="18"/>
      <c r="E141" s="13"/>
      <c r="F141" s="13"/>
      <c r="G141" s="12"/>
      <c r="H141" s="13"/>
      <c r="I141" s="13"/>
      <c r="J141" s="12"/>
      <c r="K141" s="13"/>
      <c r="L141" s="13"/>
      <c r="M141" s="12"/>
      <c r="N141" s="13"/>
      <c r="O141" s="13"/>
      <c r="P141" s="12"/>
      <c r="Q141" s="13"/>
      <c r="R141" s="13"/>
      <c r="S141" s="12"/>
      <c r="T141" s="13"/>
      <c r="U141" s="13"/>
      <c r="V141" s="27" t="s">
        <v>56</v>
      </c>
      <c r="W141" s="12"/>
    </row>
    <row r="142" spans="2:23" ht="12.75">
      <c r="B142" s="11"/>
      <c r="C142" s="11"/>
      <c r="D142" s="14"/>
      <c r="E142" s="11"/>
      <c r="F142" s="11"/>
      <c r="G142" s="14"/>
      <c r="H142" s="11"/>
      <c r="I142" s="11"/>
      <c r="J142" s="14"/>
      <c r="K142" s="11"/>
      <c r="L142" s="11"/>
      <c r="M142" s="11"/>
      <c r="N142" s="11"/>
      <c r="O142" s="11"/>
      <c r="P142" s="14"/>
      <c r="Q142" s="11"/>
      <c r="R142" s="11"/>
      <c r="S142" s="14"/>
      <c r="T142" s="11"/>
      <c r="U142" s="11"/>
      <c r="V142" s="27" t="s">
        <v>56</v>
      </c>
      <c r="W142" s="12"/>
    </row>
    <row r="143" spans="1:23" ht="12.75">
      <c r="A143" s="10" t="s">
        <v>28</v>
      </c>
      <c r="B143" s="11"/>
      <c r="C143" s="11"/>
      <c r="D143" s="14"/>
      <c r="E143" s="11"/>
      <c r="F143" s="11"/>
      <c r="G143" s="14"/>
      <c r="H143" s="11"/>
      <c r="I143" s="11"/>
      <c r="J143" s="14"/>
      <c r="K143" s="11"/>
      <c r="L143" s="11"/>
      <c r="M143" s="11"/>
      <c r="N143" s="11"/>
      <c r="O143" s="11"/>
      <c r="P143" s="14"/>
      <c r="Q143" s="11"/>
      <c r="R143" s="11"/>
      <c r="S143" s="14"/>
      <c r="T143" s="11"/>
      <c r="U143" s="11"/>
      <c r="V143" s="27" t="s">
        <v>56</v>
      </c>
      <c r="W143" s="12"/>
    </row>
    <row r="144" spans="2:23" ht="12.75">
      <c r="B144" s="11"/>
      <c r="C144" s="11"/>
      <c r="D144" s="14"/>
      <c r="E144" s="11"/>
      <c r="F144" s="11"/>
      <c r="G144" s="14"/>
      <c r="H144" s="11"/>
      <c r="I144" s="11"/>
      <c r="J144" s="14"/>
      <c r="K144" s="11"/>
      <c r="L144" s="11"/>
      <c r="M144" s="11"/>
      <c r="N144" s="11"/>
      <c r="O144" s="11"/>
      <c r="P144" s="14"/>
      <c r="Q144" s="11"/>
      <c r="R144" s="11"/>
      <c r="S144" s="14"/>
      <c r="T144" s="11"/>
      <c r="U144" s="11"/>
      <c r="V144" s="27" t="s">
        <v>56</v>
      </c>
      <c r="W144" s="12"/>
    </row>
    <row r="145" spans="1:22" s="30" customFormat="1" ht="12.75">
      <c r="A145" s="28" t="s">
        <v>29</v>
      </c>
      <c r="B145" s="2">
        <v>0</v>
      </c>
      <c r="C145" s="2">
        <v>0</v>
      </c>
      <c r="D145" s="3"/>
      <c r="E145" s="2">
        <f>1+18</f>
        <v>19</v>
      </c>
      <c r="F145" s="2">
        <f>8+87</f>
        <v>95</v>
      </c>
      <c r="G145" s="28"/>
      <c r="H145" s="45">
        <v>1</v>
      </c>
      <c r="I145" s="45">
        <v>1</v>
      </c>
      <c r="J145" s="28"/>
      <c r="K145" s="45">
        <v>3</v>
      </c>
      <c r="L145" s="45">
        <v>4</v>
      </c>
      <c r="M145" s="28"/>
      <c r="N145" s="45">
        <v>1</v>
      </c>
      <c r="O145" s="45">
        <v>9</v>
      </c>
      <c r="P145" s="28"/>
      <c r="Q145" s="45">
        <f>1+94</f>
        <v>95</v>
      </c>
      <c r="R145" s="2">
        <f>9+296</f>
        <v>305</v>
      </c>
      <c r="S145" s="3"/>
      <c r="T145" s="2">
        <f aca="true" t="shared" si="3" ref="T145:U147">B145+E145+H145+K145+N145+Q145</f>
        <v>119</v>
      </c>
      <c r="U145" s="2">
        <f t="shared" si="3"/>
        <v>414</v>
      </c>
      <c r="V145" s="29">
        <f>+T145+U145</f>
        <v>533</v>
      </c>
    </row>
    <row r="146" spans="1:22" s="28" customFormat="1" ht="12.75">
      <c r="A146" s="30" t="s">
        <v>156</v>
      </c>
      <c r="B146" s="32">
        <v>0</v>
      </c>
      <c r="C146" s="32">
        <v>0</v>
      </c>
      <c r="D146" s="33"/>
      <c r="E146" s="32">
        <v>4</v>
      </c>
      <c r="F146" s="32">
        <v>9</v>
      </c>
      <c r="G146" s="30"/>
      <c r="H146" s="46">
        <v>0</v>
      </c>
      <c r="I146" s="46">
        <v>0</v>
      </c>
      <c r="J146" s="30"/>
      <c r="K146" s="46">
        <v>0</v>
      </c>
      <c r="L146" s="46">
        <v>0</v>
      </c>
      <c r="M146" s="30"/>
      <c r="N146" s="46">
        <v>0</v>
      </c>
      <c r="O146" s="46">
        <v>1</v>
      </c>
      <c r="P146" s="30"/>
      <c r="Q146" s="46">
        <v>12</v>
      </c>
      <c r="R146" s="32">
        <v>32</v>
      </c>
      <c r="S146" s="33"/>
      <c r="T146" s="32">
        <f t="shared" si="3"/>
        <v>16</v>
      </c>
      <c r="U146" s="32">
        <f t="shared" si="3"/>
        <v>42</v>
      </c>
      <c r="V146" s="31">
        <f>+T146+U146</f>
        <v>58</v>
      </c>
    </row>
    <row r="147" spans="1:22" s="30" customFormat="1" ht="12.75">
      <c r="A147" s="28" t="s">
        <v>157</v>
      </c>
      <c r="B147" s="2">
        <v>0</v>
      </c>
      <c r="C147" s="2">
        <v>0</v>
      </c>
      <c r="D147" s="3"/>
      <c r="E147" s="2">
        <v>0</v>
      </c>
      <c r="F147" s="2">
        <v>0</v>
      </c>
      <c r="G147" s="28"/>
      <c r="H147" s="45">
        <v>0</v>
      </c>
      <c r="I147" s="45">
        <v>0</v>
      </c>
      <c r="J147" s="28"/>
      <c r="K147" s="45">
        <v>0</v>
      </c>
      <c r="L147" s="45">
        <v>0</v>
      </c>
      <c r="M147" s="28"/>
      <c r="N147" s="45">
        <v>0</v>
      </c>
      <c r="O147" s="45">
        <v>0</v>
      </c>
      <c r="P147" s="28"/>
      <c r="Q147" s="45">
        <v>0</v>
      </c>
      <c r="R147" s="2">
        <v>3</v>
      </c>
      <c r="S147" s="3"/>
      <c r="T147" s="2">
        <f t="shared" si="3"/>
        <v>0</v>
      </c>
      <c r="U147" s="2">
        <f t="shared" si="3"/>
        <v>3</v>
      </c>
      <c r="V147" s="29">
        <f>+T147+U147</f>
        <v>3</v>
      </c>
    </row>
    <row r="148" spans="1:23" ht="12.75">
      <c r="A148" s="1" t="s">
        <v>99</v>
      </c>
      <c r="B148" s="11"/>
      <c r="C148" s="11"/>
      <c r="D148" s="14"/>
      <c r="E148" s="11"/>
      <c r="F148" s="11"/>
      <c r="G148" s="14"/>
      <c r="H148" s="11"/>
      <c r="I148" s="11"/>
      <c r="J148" s="14"/>
      <c r="K148" s="11"/>
      <c r="L148" s="11"/>
      <c r="M148" s="11"/>
      <c r="N148" s="11"/>
      <c r="O148" s="11"/>
      <c r="P148" s="14"/>
      <c r="Q148" s="11"/>
      <c r="R148" s="11"/>
      <c r="S148" s="14"/>
      <c r="T148" s="11"/>
      <c r="U148" s="11"/>
      <c r="V148" s="27" t="s">
        <v>56</v>
      </c>
      <c r="W148" s="12"/>
    </row>
    <row r="149" spans="1:22" s="30" customFormat="1" ht="12.75">
      <c r="A149" s="28" t="s">
        <v>68</v>
      </c>
      <c r="B149" s="2">
        <v>0</v>
      </c>
      <c r="C149" s="2">
        <v>0</v>
      </c>
      <c r="D149" s="3"/>
      <c r="E149" s="2">
        <v>0</v>
      </c>
      <c r="F149" s="2">
        <v>2</v>
      </c>
      <c r="G149" s="3"/>
      <c r="H149" s="2">
        <v>0</v>
      </c>
      <c r="I149" s="2">
        <v>0</v>
      </c>
      <c r="J149" s="3"/>
      <c r="K149" s="2">
        <v>0</v>
      </c>
      <c r="L149" s="2">
        <v>0</v>
      </c>
      <c r="M149" s="2"/>
      <c r="N149" s="2">
        <v>0</v>
      </c>
      <c r="O149" s="2">
        <v>2</v>
      </c>
      <c r="P149" s="3"/>
      <c r="Q149" s="2">
        <v>0</v>
      </c>
      <c r="R149" s="2">
        <v>3</v>
      </c>
      <c r="S149" s="3"/>
      <c r="T149" s="2">
        <f>B149+E149+H149+K149+N149+Q149</f>
        <v>0</v>
      </c>
      <c r="U149" s="2">
        <f>C149+F149+I149+L149+O149+R149</f>
        <v>7</v>
      </c>
      <c r="V149" s="29">
        <f aca="true" t="shared" si="4" ref="V149:V206">+T149+U149</f>
        <v>7</v>
      </c>
    </row>
    <row r="150" spans="1:23" ht="12.75">
      <c r="A150" s="1" t="s">
        <v>75</v>
      </c>
      <c r="B150" s="11"/>
      <c r="C150" s="11"/>
      <c r="D150" s="14"/>
      <c r="E150" s="11"/>
      <c r="F150" s="11"/>
      <c r="G150" s="14"/>
      <c r="H150" s="11"/>
      <c r="I150" s="11"/>
      <c r="J150" s="14"/>
      <c r="K150" s="11"/>
      <c r="L150" s="11"/>
      <c r="M150" s="11"/>
      <c r="N150" s="11"/>
      <c r="O150" s="11"/>
      <c r="P150" s="14"/>
      <c r="Q150" s="11"/>
      <c r="R150" s="11"/>
      <c r="S150" s="14"/>
      <c r="T150" s="11"/>
      <c r="U150" s="11"/>
      <c r="V150" s="27" t="s">
        <v>56</v>
      </c>
      <c r="W150" s="12"/>
    </row>
    <row r="151" spans="1:22" s="30" customFormat="1" ht="12.75">
      <c r="A151" s="28" t="s">
        <v>32</v>
      </c>
      <c r="B151" s="2">
        <v>0</v>
      </c>
      <c r="C151" s="2">
        <v>0</v>
      </c>
      <c r="D151" s="3"/>
      <c r="E151" s="2">
        <v>0</v>
      </c>
      <c r="F151" s="2">
        <v>11</v>
      </c>
      <c r="G151" s="3"/>
      <c r="H151" s="2">
        <v>0</v>
      </c>
      <c r="I151" s="2">
        <v>0</v>
      </c>
      <c r="J151" s="3"/>
      <c r="K151" s="2">
        <v>0</v>
      </c>
      <c r="L151" s="2">
        <v>0</v>
      </c>
      <c r="M151" s="2"/>
      <c r="N151" s="2">
        <v>0</v>
      </c>
      <c r="O151" s="2">
        <v>2</v>
      </c>
      <c r="P151" s="3"/>
      <c r="Q151" s="2">
        <v>0</v>
      </c>
      <c r="R151" s="2">
        <v>35</v>
      </c>
      <c r="S151" s="3"/>
      <c r="T151" s="2">
        <f>B151+E151+H151+K151+N151+Q151</f>
        <v>0</v>
      </c>
      <c r="U151" s="2">
        <f>C151+F151+I151+L151+O151+R151</f>
        <v>48</v>
      </c>
      <c r="V151" s="29">
        <f t="shared" si="4"/>
        <v>48</v>
      </c>
    </row>
    <row r="152" spans="1:23" ht="12.75">
      <c r="A152" s="1" t="s">
        <v>87</v>
      </c>
      <c r="B152" s="11"/>
      <c r="C152" s="11"/>
      <c r="D152" s="14"/>
      <c r="E152" s="11"/>
      <c r="F152" s="11"/>
      <c r="G152" s="14"/>
      <c r="H152" s="11"/>
      <c r="I152" s="11"/>
      <c r="J152" s="14"/>
      <c r="K152" s="11"/>
      <c r="L152" s="11"/>
      <c r="M152" s="11"/>
      <c r="N152" s="11"/>
      <c r="O152" s="11"/>
      <c r="P152" s="14"/>
      <c r="Q152" s="11"/>
      <c r="R152" s="11"/>
      <c r="S152" s="14"/>
      <c r="T152" s="11"/>
      <c r="U152" s="11"/>
      <c r="V152" s="27" t="s">
        <v>56</v>
      </c>
      <c r="W152" s="12"/>
    </row>
    <row r="153" spans="1:22" s="30" customFormat="1" ht="12.75">
      <c r="A153" s="28" t="s">
        <v>7</v>
      </c>
      <c r="B153" s="2">
        <v>0</v>
      </c>
      <c r="C153" s="2">
        <v>0</v>
      </c>
      <c r="D153" s="3"/>
      <c r="E153" s="2">
        <v>4</v>
      </c>
      <c r="F153" s="2">
        <v>5</v>
      </c>
      <c r="G153" s="3"/>
      <c r="H153" s="2">
        <v>0</v>
      </c>
      <c r="I153" s="2">
        <v>0</v>
      </c>
      <c r="J153" s="3"/>
      <c r="K153" s="2">
        <v>0</v>
      </c>
      <c r="L153" s="2">
        <v>1</v>
      </c>
      <c r="M153" s="2"/>
      <c r="N153" s="2">
        <v>0</v>
      </c>
      <c r="O153" s="2">
        <v>0</v>
      </c>
      <c r="P153" s="3"/>
      <c r="Q153" s="2">
        <v>4</v>
      </c>
      <c r="R153" s="2">
        <v>17</v>
      </c>
      <c r="S153" s="3"/>
      <c r="T153" s="2">
        <f>B153+E153+H153+K153+N153+Q153</f>
        <v>8</v>
      </c>
      <c r="U153" s="2">
        <f>C153+F153+I153+L153+O153+R153</f>
        <v>23</v>
      </c>
      <c r="V153" s="29">
        <f t="shared" si="4"/>
        <v>31</v>
      </c>
    </row>
    <row r="154" spans="1:23" ht="12.75">
      <c r="A154" s="1" t="s">
        <v>30</v>
      </c>
      <c r="B154" s="11"/>
      <c r="C154" s="11"/>
      <c r="D154" s="14"/>
      <c r="E154" s="11"/>
      <c r="F154" s="11"/>
      <c r="G154" s="14"/>
      <c r="H154" s="11"/>
      <c r="I154" s="11"/>
      <c r="J154" s="14"/>
      <c r="K154" s="11"/>
      <c r="L154" s="11"/>
      <c r="M154" s="11"/>
      <c r="N154" s="11"/>
      <c r="O154" s="11"/>
      <c r="P154" s="14"/>
      <c r="Q154" s="11"/>
      <c r="R154" s="11"/>
      <c r="S154" s="14"/>
      <c r="T154" s="11"/>
      <c r="U154" s="11"/>
      <c r="V154" s="27" t="s">
        <v>56</v>
      </c>
      <c r="W154" s="12"/>
    </row>
    <row r="155" spans="1:22" s="30" customFormat="1" ht="12.75">
      <c r="A155" s="28" t="s">
        <v>11</v>
      </c>
      <c r="B155" s="2">
        <v>0</v>
      </c>
      <c r="C155" s="2">
        <v>0</v>
      </c>
      <c r="D155" s="3"/>
      <c r="E155" s="2">
        <v>0</v>
      </c>
      <c r="F155" s="2">
        <v>12</v>
      </c>
      <c r="G155" s="3"/>
      <c r="H155" s="2">
        <v>0</v>
      </c>
      <c r="I155" s="2">
        <v>0</v>
      </c>
      <c r="J155" s="3"/>
      <c r="K155" s="2">
        <v>0</v>
      </c>
      <c r="L155" s="2">
        <v>1</v>
      </c>
      <c r="M155" s="2"/>
      <c r="N155" s="2">
        <v>0</v>
      </c>
      <c r="O155" s="2">
        <v>2</v>
      </c>
      <c r="P155" s="3"/>
      <c r="Q155" s="2">
        <v>6</v>
      </c>
      <c r="R155" s="2">
        <v>42</v>
      </c>
      <c r="S155" s="3"/>
      <c r="T155" s="2">
        <f>B155+E155+H155+K155+N155+Q155</f>
        <v>6</v>
      </c>
      <c r="U155" s="2">
        <f>C155+F155+I155+L155+O155+R155</f>
        <v>57</v>
      </c>
      <c r="V155" s="29">
        <f t="shared" si="4"/>
        <v>63</v>
      </c>
    </row>
    <row r="156" spans="1:23" ht="12.75">
      <c r="A156" s="1" t="s">
        <v>31</v>
      </c>
      <c r="B156" s="11"/>
      <c r="C156" s="11"/>
      <c r="D156" s="14"/>
      <c r="E156" s="11"/>
      <c r="F156" s="11"/>
      <c r="G156" s="14"/>
      <c r="H156" s="11"/>
      <c r="I156" s="11"/>
      <c r="J156" s="14"/>
      <c r="K156" s="11"/>
      <c r="L156" s="11"/>
      <c r="M156" s="11"/>
      <c r="N156" s="11"/>
      <c r="O156" s="11"/>
      <c r="P156" s="14"/>
      <c r="Q156" s="11"/>
      <c r="R156" s="11"/>
      <c r="S156" s="14"/>
      <c r="T156" s="11"/>
      <c r="U156" s="11"/>
      <c r="V156" s="27" t="s">
        <v>56</v>
      </c>
      <c r="W156" s="12"/>
    </row>
    <row r="157" spans="1:22" s="30" customFormat="1" ht="12.75">
      <c r="A157" s="28" t="s">
        <v>11</v>
      </c>
      <c r="B157" s="2">
        <v>0</v>
      </c>
      <c r="C157" s="2">
        <v>0</v>
      </c>
      <c r="D157" s="3"/>
      <c r="E157" s="2">
        <v>0</v>
      </c>
      <c r="F157" s="2">
        <v>7</v>
      </c>
      <c r="G157" s="3"/>
      <c r="H157" s="2">
        <v>0</v>
      </c>
      <c r="I157" s="2">
        <v>0</v>
      </c>
      <c r="J157" s="3"/>
      <c r="K157" s="2">
        <v>1</v>
      </c>
      <c r="L157" s="2">
        <v>0</v>
      </c>
      <c r="M157" s="2"/>
      <c r="N157" s="2">
        <v>0</v>
      </c>
      <c r="O157" s="2">
        <v>1</v>
      </c>
      <c r="P157" s="3"/>
      <c r="Q157" s="2">
        <v>4</v>
      </c>
      <c r="R157" s="2">
        <v>54</v>
      </c>
      <c r="S157" s="3"/>
      <c r="T157" s="2">
        <f>B157+E157+H157+K157+N157+Q157</f>
        <v>5</v>
      </c>
      <c r="U157" s="2">
        <f>C157+F157+I157+L157+O157+R157</f>
        <v>62</v>
      </c>
      <c r="V157" s="29">
        <f t="shared" si="4"/>
        <v>67</v>
      </c>
    </row>
    <row r="158" spans="1:22" s="28" customFormat="1" ht="12.75">
      <c r="A158" s="30" t="s">
        <v>105</v>
      </c>
      <c r="B158" s="32">
        <v>0</v>
      </c>
      <c r="C158" s="32">
        <v>0</v>
      </c>
      <c r="D158" s="33"/>
      <c r="E158" s="32">
        <v>0</v>
      </c>
      <c r="F158" s="32">
        <v>7</v>
      </c>
      <c r="G158" s="33"/>
      <c r="H158" s="32">
        <v>0</v>
      </c>
      <c r="I158" s="32">
        <v>0</v>
      </c>
      <c r="J158" s="33"/>
      <c r="K158" s="32">
        <v>0</v>
      </c>
      <c r="L158" s="32">
        <v>0</v>
      </c>
      <c r="M158" s="32"/>
      <c r="N158" s="32">
        <v>0</v>
      </c>
      <c r="O158" s="32">
        <v>0</v>
      </c>
      <c r="P158" s="33"/>
      <c r="Q158" s="32">
        <v>1</v>
      </c>
      <c r="R158" s="32">
        <v>5</v>
      </c>
      <c r="S158" s="33"/>
      <c r="T158" s="32">
        <f>B158+E158+H158+K158+N158+Q158</f>
        <v>1</v>
      </c>
      <c r="U158" s="32">
        <f>C158+F158+I158+L158+O158+R158</f>
        <v>12</v>
      </c>
      <c r="V158" s="31">
        <f t="shared" si="4"/>
        <v>13</v>
      </c>
    </row>
    <row r="159" spans="1:22" s="28" customFormat="1" ht="12.75">
      <c r="A159" s="9" t="s">
        <v>8</v>
      </c>
      <c r="B159" s="34">
        <f>SUM(B156:B158)</f>
        <v>0</v>
      </c>
      <c r="C159" s="34">
        <f>SUM(C156:C158)</f>
        <v>0</v>
      </c>
      <c r="D159" s="35"/>
      <c r="E159" s="34">
        <f>SUM(E156:E158)</f>
        <v>0</v>
      </c>
      <c r="F159" s="34">
        <f>SUM(F156:F158)</f>
        <v>14</v>
      </c>
      <c r="G159" s="35"/>
      <c r="H159" s="34">
        <f>SUM(H156:H158)</f>
        <v>0</v>
      </c>
      <c r="I159" s="34">
        <f>SUM(I156:I158)</f>
        <v>0</v>
      </c>
      <c r="J159" s="35"/>
      <c r="K159" s="34">
        <f>SUM(K156:K158)</f>
        <v>1</v>
      </c>
      <c r="L159" s="34">
        <f>SUM(L156:L158)</f>
        <v>0</v>
      </c>
      <c r="M159" s="34"/>
      <c r="N159" s="34">
        <f>SUM(N156:N158)</f>
        <v>0</v>
      </c>
      <c r="O159" s="34">
        <f>SUM(O156:O158)</f>
        <v>1</v>
      </c>
      <c r="P159" s="35"/>
      <c r="Q159" s="34">
        <f>SUM(Q156:Q158)</f>
        <v>5</v>
      </c>
      <c r="R159" s="34">
        <f>SUM(R156:R158)</f>
        <v>59</v>
      </c>
      <c r="S159" s="35"/>
      <c r="T159" s="34">
        <f>SUM(T156:T158)</f>
        <v>6</v>
      </c>
      <c r="U159" s="34">
        <f>SUM(U156:U158)</f>
        <v>74</v>
      </c>
      <c r="V159" s="31">
        <f t="shared" si="4"/>
        <v>80</v>
      </c>
    </row>
    <row r="160" spans="1:23" ht="12.75">
      <c r="A160" s="1" t="s">
        <v>98</v>
      </c>
      <c r="B160" s="11"/>
      <c r="C160" s="11"/>
      <c r="D160" s="14"/>
      <c r="E160" s="11"/>
      <c r="F160" s="11"/>
      <c r="G160" s="14"/>
      <c r="H160" s="11"/>
      <c r="I160" s="11"/>
      <c r="J160" s="14"/>
      <c r="K160" s="11"/>
      <c r="L160" s="11"/>
      <c r="M160" s="11"/>
      <c r="N160" s="11"/>
      <c r="O160" s="11"/>
      <c r="P160" s="14"/>
      <c r="Q160" s="11"/>
      <c r="R160" s="11"/>
      <c r="S160" s="14"/>
      <c r="T160" s="11"/>
      <c r="U160" s="11"/>
      <c r="V160" s="27" t="s">
        <v>56</v>
      </c>
      <c r="W160" s="12"/>
    </row>
    <row r="161" spans="1:22" s="30" customFormat="1" ht="12.75">
      <c r="A161" s="28" t="s">
        <v>7</v>
      </c>
      <c r="B161" s="2">
        <v>0</v>
      </c>
      <c r="C161" s="2">
        <v>1</v>
      </c>
      <c r="D161" s="3"/>
      <c r="E161" s="2">
        <v>3</v>
      </c>
      <c r="F161" s="2">
        <v>6</v>
      </c>
      <c r="G161" s="3"/>
      <c r="H161" s="2">
        <v>0</v>
      </c>
      <c r="I161" s="2">
        <v>0</v>
      </c>
      <c r="J161" s="3"/>
      <c r="K161" s="2">
        <v>0</v>
      </c>
      <c r="L161" s="2">
        <v>2</v>
      </c>
      <c r="M161" s="2"/>
      <c r="N161" s="2">
        <v>0</v>
      </c>
      <c r="O161" s="2">
        <v>2</v>
      </c>
      <c r="P161" s="3"/>
      <c r="Q161" s="2">
        <v>11</v>
      </c>
      <c r="R161" s="2">
        <v>32</v>
      </c>
      <c r="S161" s="3"/>
      <c r="T161" s="2">
        <f>B161+E161+H161+K161+N161+Q161</f>
        <v>14</v>
      </c>
      <c r="U161" s="2">
        <f>C161+F161+I161+L161+O161+R161</f>
        <v>43</v>
      </c>
      <c r="V161" s="29">
        <f t="shared" si="4"/>
        <v>57</v>
      </c>
    </row>
    <row r="162" spans="1:23" ht="12.75">
      <c r="A162" s="1" t="s">
        <v>81</v>
      </c>
      <c r="B162" s="11"/>
      <c r="C162" s="11"/>
      <c r="D162" s="14"/>
      <c r="E162" s="11"/>
      <c r="F162" s="11"/>
      <c r="G162" s="14"/>
      <c r="H162" s="11"/>
      <c r="I162" s="11"/>
      <c r="J162" s="14"/>
      <c r="K162" s="11"/>
      <c r="L162" s="11"/>
      <c r="M162" s="11"/>
      <c r="N162" s="11"/>
      <c r="O162" s="11"/>
      <c r="P162" s="14"/>
      <c r="Q162" s="11"/>
      <c r="R162" s="11"/>
      <c r="S162" s="14"/>
      <c r="T162" s="11"/>
      <c r="U162" s="11"/>
      <c r="V162" s="27" t="s">
        <v>56</v>
      </c>
      <c r="W162" s="12"/>
    </row>
    <row r="163" spans="1:22" s="30" customFormat="1" ht="12.75">
      <c r="A163" s="28" t="s">
        <v>32</v>
      </c>
      <c r="B163" s="2">
        <v>0</v>
      </c>
      <c r="C163" s="2">
        <v>0</v>
      </c>
      <c r="D163" s="3"/>
      <c r="E163" s="2">
        <v>1</v>
      </c>
      <c r="F163" s="2">
        <v>20</v>
      </c>
      <c r="G163" s="3"/>
      <c r="H163" s="2">
        <v>0</v>
      </c>
      <c r="I163" s="2">
        <v>0</v>
      </c>
      <c r="J163" s="3"/>
      <c r="K163" s="2">
        <v>0</v>
      </c>
      <c r="L163" s="2">
        <v>1</v>
      </c>
      <c r="M163" s="2"/>
      <c r="N163" s="2">
        <v>0</v>
      </c>
      <c r="O163" s="2">
        <v>1</v>
      </c>
      <c r="P163" s="3"/>
      <c r="Q163" s="2">
        <v>10</v>
      </c>
      <c r="R163" s="2">
        <v>33</v>
      </c>
      <c r="S163" s="3"/>
      <c r="T163" s="2">
        <f>B163+E163+H163+K163+N163+Q163</f>
        <v>11</v>
      </c>
      <c r="U163" s="2">
        <f>C163+F163+I163+L163+O163+R163</f>
        <v>55</v>
      </c>
      <c r="V163" s="29">
        <f t="shared" si="4"/>
        <v>66</v>
      </c>
    </row>
    <row r="164" spans="1:22" s="30" customFormat="1" ht="12.75">
      <c r="A164" s="28" t="s">
        <v>105</v>
      </c>
      <c r="B164" s="2">
        <v>0</v>
      </c>
      <c r="C164" s="2">
        <v>0</v>
      </c>
      <c r="D164" s="3"/>
      <c r="E164" s="2">
        <v>0</v>
      </c>
      <c r="F164" s="2">
        <v>3</v>
      </c>
      <c r="G164" s="3"/>
      <c r="H164" s="2">
        <v>0</v>
      </c>
      <c r="I164" s="2">
        <v>0</v>
      </c>
      <c r="J164" s="3"/>
      <c r="K164" s="2">
        <v>0</v>
      </c>
      <c r="L164" s="2">
        <v>0</v>
      </c>
      <c r="M164" s="2"/>
      <c r="N164" s="2">
        <v>0</v>
      </c>
      <c r="O164" s="2">
        <v>0</v>
      </c>
      <c r="P164" s="3"/>
      <c r="Q164" s="2">
        <v>0</v>
      </c>
      <c r="R164" s="2">
        <v>8</v>
      </c>
      <c r="S164" s="3"/>
      <c r="T164" s="2">
        <f>B164+E164+H164+K164+N164+Q164</f>
        <v>0</v>
      </c>
      <c r="U164" s="2">
        <f>C164+F164+I164+L164+O164+R164</f>
        <v>11</v>
      </c>
      <c r="V164" s="29">
        <f t="shared" si="4"/>
        <v>11</v>
      </c>
    </row>
    <row r="165" spans="1:22" s="30" customFormat="1" ht="12.75">
      <c r="A165" s="41" t="s">
        <v>8</v>
      </c>
      <c r="B165" s="42">
        <f>SUM(B162:B164)</f>
        <v>0</v>
      </c>
      <c r="C165" s="42">
        <f>SUM(C162:C164)</f>
        <v>0</v>
      </c>
      <c r="D165" s="43"/>
      <c r="E165" s="42">
        <f>SUM(E162:E164)</f>
        <v>1</v>
      </c>
      <c r="F165" s="42">
        <f>SUM(F162:F164)</f>
        <v>23</v>
      </c>
      <c r="G165" s="43"/>
      <c r="H165" s="42">
        <f>SUM(H162:H164)</f>
        <v>0</v>
      </c>
      <c r="I165" s="42">
        <f>SUM(I162:I164)</f>
        <v>0</v>
      </c>
      <c r="J165" s="43"/>
      <c r="K165" s="42">
        <f>SUM(K162:K164)</f>
        <v>0</v>
      </c>
      <c r="L165" s="42">
        <f>SUM(L162:L164)</f>
        <v>1</v>
      </c>
      <c r="M165" s="42"/>
      <c r="N165" s="42">
        <f>SUM(N162:N164)</f>
        <v>0</v>
      </c>
      <c r="O165" s="42">
        <f>SUM(O162:O164)</f>
        <v>1</v>
      </c>
      <c r="P165" s="43"/>
      <c r="Q165" s="42">
        <f>SUM(Q162:Q164)</f>
        <v>10</v>
      </c>
      <c r="R165" s="42">
        <f>SUM(R162:R164)</f>
        <v>41</v>
      </c>
      <c r="S165" s="43"/>
      <c r="T165" s="42">
        <f>SUM(T162:T164)</f>
        <v>11</v>
      </c>
      <c r="U165" s="42">
        <f>SUM(U162:U164)</f>
        <v>66</v>
      </c>
      <c r="V165" s="29">
        <f t="shared" si="4"/>
        <v>77</v>
      </c>
    </row>
    <row r="166" spans="1:23" ht="12.75">
      <c r="A166" s="1" t="s">
        <v>33</v>
      </c>
      <c r="B166" s="11"/>
      <c r="C166" s="11"/>
      <c r="D166" s="14"/>
      <c r="E166" s="11"/>
      <c r="F166" s="11"/>
      <c r="G166" s="14"/>
      <c r="H166" s="11"/>
      <c r="I166" s="11"/>
      <c r="J166" s="14"/>
      <c r="K166" s="11"/>
      <c r="L166" s="11"/>
      <c r="M166" s="11"/>
      <c r="N166" s="11"/>
      <c r="O166" s="11"/>
      <c r="P166" s="14"/>
      <c r="Q166" s="11"/>
      <c r="R166" s="11"/>
      <c r="S166" s="14"/>
      <c r="T166" s="11"/>
      <c r="U166" s="11"/>
      <c r="V166" s="27" t="s">
        <v>56</v>
      </c>
      <c r="W166" s="12"/>
    </row>
    <row r="167" spans="1:22" s="30" customFormat="1" ht="13.5" customHeight="1">
      <c r="A167" s="28" t="s">
        <v>34</v>
      </c>
      <c r="B167" s="2">
        <v>0</v>
      </c>
      <c r="C167" s="2">
        <v>0</v>
      </c>
      <c r="D167" s="3"/>
      <c r="E167" s="2">
        <v>11</v>
      </c>
      <c r="F167" s="2">
        <v>13</v>
      </c>
      <c r="G167" s="3"/>
      <c r="H167" s="2">
        <v>1</v>
      </c>
      <c r="I167" s="2">
        <v>0</v>
      </c>
      <c r="J167" s="3"/>
      <c r="K167" s="2">
        <v>0</v>
      </c>
      <c r="L167" s="2">
        <v>0</v>
      </c>
      <c r="M167" s="2"/>
      <c r="N167" s="2">
        <v>0</v>
      </c>
      <c r="O167" s="2">
        <v>1</v>
      </c>
      <c r="P167" s="3">
        <v>2</v>
      </c>
      <c r="Q167" s="2">
        <v>23</v>
      </c>
      <c r="R167" s="2">
        <v>22</v>
      </c>
      <c r="S167" s="3"/>
      <c r="T167" s="2">
        <f>B167+E167+H167+K167+N167+Q167</f>
        <v>35</v>
      </c>
      <c r="U167" s="2">
        <f>C167+F167+I167+L167+O167+R167</f>
        <v>36</v>
      </c>
      <c r="V167" s="29">
        <f t="shared" si="4"/>
        <v>71</v>
      </c>
    </row>
    <row r="168" spans="1:23" ht="12.75">
      <c r="A168" s="1" t="s">
        <v>35</v>
      </c>
      <c r="B168" s="11"/>
      <c r="C168" s="11"/>
      <c r="D168" s="14"/>
      <c r="E168" s="11"/>
      <c r="F168" s="11"/>
      <c r="G168" s="14"/>
      <c r="H168" s="11"/>
      <c r="I168" s="11"/>
      <c r="J168" s="14"/>
      <c r="K168" s="11"/>
      <c r="L168" s="11"/>
      <c r="M168" s="11"/>
      <c r="N168" s="11"/>
      <c r="O168" s="11"/>
      <c r="P168" s="14"/>
      <c r="Q168" s="11"/>
      <c r="R168" s="11"/>
      <c r="S168" s="14"/>
      <c r="T168" s="11" t="s">
        <v>56</v>
      </c>
      <c r="U168" s="11" t="s">
        <v>56</v>
      </c>
      <c r="V168" s="27" t="s">
        <v>56</v>
      </c>
      <c r="W168" s="12"/>
    </row>
    <row r="169" spans="1:22" s="30" customFormat="1" ht="12.75">
      <c r="A169" s="28" t="s">
        <v>32</v>
      </c>
      <c r="B169" s="2">
        <v>0</v>
      </c>
      <c r="C169" s="2">
        <v>0</v>
      </c>
      <c r="D169" s="3"/>
      <c r="E169" s="2">
        <v>0</v>
      </c>
      <c r="F169" s="2">
        <v>1</v>
      </c>
      <c r="G169" s="3"/>
      <c r="H169" s="2">
        <v>0</v>
      </c>
      <c r="I169" s="2">
        <v>0</v>
      </c>
      <c r="J169" s="3"/>
      <c r="K169" s="2">
        <v>0</v>
      </c>
      <c r="L169" s="2">
        <v>0</v>
      </c>
      <c r="M169" s="2"/>
      <c r="N169" s="2">
        <v>0</v>
      </c>
      <c r="O169" s="2">
        <v>0</v>
      </c>
      <c r="P169" s="3"/>
      <c r="Q169" s="2">
        <v>2</v>
      </c>
      <c r="R169" s="2">
        <v>17</v>
      </c>
      <c r="S169" s="3"/>
      <c r="T169" s="2">
        <f>B169+E169+H169+K169+N169+Q169</f>
        <v>2</v>
      </c>
      <c r="U169" s="2">
        <f>C169+F169+I169+L169+O169+R169</f>
        <v>18</v>
      </c>
      <c r="V169" s="29">
        <f t="shared" si="4"/>
        <v>20</v>
      </c>
    </row>
    <row r="170" spans="1:23" ht="12.75">
      <c r="A170" s="1" t="s">
        <v>125</v>
      </c>
      <c r="B170" s="11"/>
      <c r="C170" s="11"/>
      <c r="D170" s="14"/>
      <c r="E170" s="11"/>
      <c r="F170" s="11"/>
      <c r="G170" s="14"/>
      <c r="H170" s="11"/>
      <c r="I170" s="11"/>
      <c r="J170" s="14"/>
      <c r="K170" s="11"/>
      <c r="L170" s="11"/>
      <c r="M170" s="11"/>
      <c r="N170" s="11"/>
      <c r="O170" s="11"/>
      <c r="P170" s="14"/>
      <c r="Q170" s="11"/>
      <c r="R170" s="11"/>
      <c r="S170" s="14"/>
      <c r="T170" s="11"/>
      <c r="U170" s="11"/>
      <c r="V170" s="27" t="s">
        <v>56</v>
      </c>
      <c r="W170" s="12"/>
    </row>
    <row r="171" spans="1:22" s="30" customFormat="1" ht="12.75">
      <c r="A171" s="28" t="s">
        <v>32</v>
      </c>
      <c r="B171" s="2">
        <v>0</v>
      </c>
      <c r="C171" s="2">
        <v>0</v>
      </c>
      <c r="D171" s="3"/>
      <c r="E171" s="2">
        <v>0</v>
      </c>
      <c r="F171" s="2">
        <v>1</v>
      </c>
      <c r="G171" s="3"/>
      <c r="H171" s="2">
        <v>0</v>
      </c>
      <c r="I171" s="2">
        <v>0</v>
      </c>
      <c r="J171" s="3"/>
      <c r="K171" s="2">
        <v>0</v>
      </c>
      <c r="L171" s="2">
        <v>0</v>
      </c>
      <c r="M171" s="2"/>
      <c r="N171" s="2">
        <v>0</v>
      </c>
      <c r="O171" s="2">
        <v>1</v>
      </c>
      <c r="P171" s="3"/>
      <c r="Q171" s="2">
        <v>4</v>
      </c>
      <c r="R171" s="2">
        <v>3</v>
      </c>
      <c r="S171" s="3"/>
      <c r="T171" s="2">
        <f>B171+E171+H171+K171+N171+Q171</f>
        <v>4</v>
      </c>
      <c r="U171" s="2">
        <f>C171+F171+I171+L171+O171+R171</f>
        <v>5</v>
      </c>
      <c r="V171" s="29">
        <f t="shared" si="4"/>
        <v>9</v>
      </c>
    </row>
    <row r="172" spans="1:23" ht="12.75">
      <c r="A172" s="1" t="s">
        <v>126</v>
      </c>
      <c r="B172" s="11"/>
      <c r="C172" s="11"/>
      <c r="D172" s="14"/>
      <c r="E172" s="11"/>
      <c r="F172" s="11"/>
      <c r="G172" s="14"/>
      <c r="H172" s="11"/>
      <c r="I172" s="11"/>
      <c r="J172" s="14"/>
      <c r="K172" s="11"/>
      <c r="L172" s="11"/>
      <c r="M172" s="11"/>
      <c r="N172" s="11"/>
      <c r="O172" s="11"/>
      <c r="P172" s="14"/>
      <c r="Q172" s="11"/>
      <c r="R172" s="11"/>
      <c r="S172" s="14"/>
      <c r="T172" s="11"/>
      <c r="U172" s="11"/>
      <c r="V172" s="27" t="s">
        <v>56</v>
      </c>
      <c r="W172" s="12"/>
    </row>
    <row r="173" spans="1:22" s="30" customFormat="1" ht="12.75">
      <c r="A173" s="28" t="s">
        <v>32</v>
      </c>
      <c r="B173" s="2">
        <v>0</v>
      </c>
      <c r="C173" s="2">
        <v>0</v>
      </c>
      <c r="D173" s="3"/>
      <c r="E173" s="2">
        <v>0</v>
      </c>
      <c r="F173" s="2">
        <v>0</v>
      </c>
      <c r="G173" s="3"/>
      <c r="H173" s="2">
        <v>0</v>
      </c>
      <c r="I173" s="2">
        <v>0</v>
      </c>
      <c r="J173" s="3"/>
      <c r="K173" s="2">
        <v>0</v>
      </c>
      <c r="L173" s="2">
        <v>2</v>
      </c>
      <c r="M173" s="2"/>
      <c r="N173" s="2">
        <v>0</v>
      </c>
      <c r="O173" s="2">
        <v>0</v>
      </c>
      <c r="P173" s="3"/>
      <c r="Q173" s="2">
        <v>8</v>
      </c>
      <c r="R173" s="2">
        <v>25</v>
      </c>
      <c r="S173" s="3"/>
      <c r="T173" s="2">
        <f>B173+E173+H173+K173+N173+Q173</f>
        <v>8</v>
      </c>
      <c r="U173" s="2">
        <f>C173+F173+I173+L173+O173+R173</f>
        <v>27</v>
      </c>
      <c r="V173" s="29">
        <f t="shared" si="4"/>
        <v>35</v>
      </c>
    </row>
    <row r="174" spans="1:23" ht="12.75">
      <c r="A174" s="1" t="s">
        <v>90</v>
      </c>
      <c r="B174" s="11"/>
      <c r="C174" s="11"/>
      <c r="D174" s="14"/>
      <c r="E174" s="11"/>
      <c r="F174" s="11"/>
      <c r="G174" s="14"/>
      <c r="H174" s="11"/>
      <c r="I174" s="11"/>
      <c r="J174" s="14"/>
      <c r="K174" s="11"/>
      <c r="L174" s="11"/>
      <c r="M174" s="11"/>
      <c r="N174" s="11"/>
      <c r="O174" s="11"/>
      <c r="P174" s="14"/>
      <c r="Q174" s="11"/>
      <c r="R174" s="11"/>
      <c r="S174" s="14"/>
      <c r="T174" s="11"/>
      <c r="U174" s="11"/>
      <c r="V174" s="27" t="s">
        <v>56</v>
      </c>
      <c r="W174" s="12"/>
    </row>
    <row r="175" spans="1:22" s="30" customFormat="1" ht="12.75">
      <c r="A175" s="28" t="s">
        <v>32</v>
      </c>
      <c r="B175" s="2">
        <v>0</v>
      </c>
      <c r="C175" s="2">
        <v>0</v>
      </c>
      <c r="D175" s="3"/>
      <c r="E175" s="2">
        <v>0</v>
      </c>
      <c r="F175" s="2">
        <v>2</v>
      </c>
      <c r="G175" s="3"/>
      <c r="H175" s="2">
        <v>0</v>
      </c>
      <c r="I175" s="2">
        <v>0</v>
      </c>
      <c r="J175" s="3"/>
      <c r="K175" s="2">
        <v>0</v>
      </c>
      <c r="L175" s="2">
        <v>0</v>
      </c>
      <c r="M175" s="2"/>
      <c r="N175" s="2">
        <v>0</v>
      </c>
      <c r="O175" s="2">
        <v>1</v>
      </c>
      <c r="P175" s="3"/>
      <c r="Q175" s="2">
        <v>2</v>
      </c>
      <c r="R175" s="2">
        <v>71</v>
      </c>
      <c r="S175" s="3"/>
      <c r="T175" s="2">
        <f>B175+E175+H175+K175+N175+Q175</f>
        <v>2</v>
      </c>
      <c r="U175" s="2">
        <f>C175+F175+I175+L175+O175+R175</f>
        <v>74</v>
      </c>
      <c r="V175" s="29">
        <f t="shared" si="4"/>
        <v>76</v>
      </c>
    </row>
    <row r="176" spans="1:23" ht="12.75">
      <c r="A176" s="1" t="s">
        <v>36</v>
      </c>
      <c r="B176" s="11"/>
      <c r="C176" s="11"/>
      <c r="D176" s="14"/>
      <c r="E176" s="11"/>
      <c r="F176" s="11"/>
      <c r="G176" s="14"/>
      <c r="H176" s="11"/>
      <c r="I176" s="11"/>
      <c r="J176" s="14"/>
      <c r="K176" s="11"/>
      <c r="L176" s="11"/>
      <c r="M176" s="11"/>
      <c r="N176" s="11"/>
      <c r="O176" s="11"/>
      <c r="P176" s="14"/>
      <c r="Q176" s="11"/>
      <c r="R176" s="11"/>
      <c r="S176" s="14"/>
      <c r="T176" s="11"/>
      <c r="U176" s="11"/>
      <c r="V176" s="27" t="s">
        <v>56</v>
      </c>
      <c r="W176" s="12"/>
    </row>
    <row r="177" spans="1:22" s="30" customFormat="1" ht="12.75">
      <c r="A177" s="28" t="s">
        <v>37</v>
      </c>
      <c r="B177" s="2">
        <v>0</v>
      </c>
      <c r="C177" s="2">
        <v>0</v>
      </c>
      <c r="D177" s="3"/>
      <c r="E177" s="2">
        <v>2</v>
      </c>
      <c r="F177" s="2">
        <v>10</v>
      </c>
      <c r="G177" s="3"/>
      <c r="H177" s="2">
        <v>0</v>
      </c>
      <c r="I177" s="2">
        <v>1</v>
      </c>
      <c r="J177" s="3"/>
      <c r="K177" s="2">
        <v>1</v>
      </c>
      <c r="L177" s="2">
        <v>0</v>
      </c>
      <c r="M177" s="2"/>
      <c r="N177" s="2">
        <v>0</v>
      </c>
      <c r="O177" s="2">
        <v>0</v>
      </c>
      <c r="P177" s="3"/>
      <c r="Q177" s="2">
        <v>21</v>
      </c>
      <c r="R177" s="2">
        <v>38</v>
      </c>
      <c r="S177" s="3"/>
      <c r="T177" s="2">
        <f>B177+E177+H177+K177+N177+Q177</f>
        <v>24</v>
      </c>
      <c r="U177" s="2">
        <f>C177+F177+I177+L177+O177+R177</f>
        <v>49</v>
      </c>
      <c r="V177" s="29">
        <f t="shared" si="4"/>
        <v>73</v>
      </c>
    </row>
    <row r="178" spans="1:22" s="28" customFormat="1" ht="12.75">
      <c r="A178" s="30" t="s">
        <v>105</v>
      </c>
      <c r="B178" s="32">
        <v>0</v>
      </c>
      <c r="C178" s="32">
        <v>0</v>
      </c>
      <c r="D178" s="33"/>
      <c r="E178" s="32">
        <v>4</v>
      </c>
      <c r="F178" s="32">
        <v>15</v>
      </c>
      <c r="G178" s="33"/>
      <c r="H178" s="32">
        <v>0</v>
      </c>
      <c r="I178" s="32">
        <v>0</v>
      </c>
      <c r="J178" s="33"/>
      <c r="K178" s="32">
        <v>0</v>
      </c>
      <c r="L178" s="32">
        <v>0</v>
      </c>
      <c r="M178" s="32"/>
      <c r="N178" s="32">
        <v>0</v>
      </c>
      <c r="O178" s="32">
        <v>0</v>
      </c>
      <c r="P178" s="33"/>
      <c r="Q178" s="32">
        <v>6</v>
      </c>
      <c r="R178" s="32">
        <v>22</v>
      </c>
      <c r="S178" s="33"/>
      <c r="T178" s="32">
        <f>B178+E178+H178+K178+N178+Q178</f>
        <v>10</v>
      </c>
      <c r="U178" s="32">
        <f>C178+F178+I178+L178+O178+R178</f>
        <v>37</v>
      </c>
      <c r="V178" s="31">
        <f>+T178+U178</f>
        <v>47</v>
      </c>
    </row>
    <row r="179" spans="1:22" s="28" customFormat="1" ht="12.75">
      <c r="A179" s="9" t="s">
        <v>8</v>
      </c>
      <c r="B179" s="34">
        <f>SUM(B176:B178)</f>
        <v>0</v>
      </c>
      <c r="C179" s="34">
        <f>SUM(C176:C178)</f>
        <v>0</v>
      </c>
      <c r="D179" s="35"/>
      <c r="E179" s="34">
        <f>SUM(E176:E178)</f>
        <v>6</v>
      </c>
      <c r="F179" s="34">
        <f>SUM(F176:F178)</f>
        <v>25</v>
      </c>
      <c r="G179" s="35"/>
      <c r="H179" s="34">
        <f>SUM(H176:H178)</f>
        <v>0</v>
      </c>
      <c r="I179" s="34">
        <f>SUM(I176:I178)</f>
        <v>1</v>
      </c>
      <c r="J179" s="35"/>
      <c r="K179" s="34">
        <f>SUM(K176:K178)</f>
        <v>1</v>
      </c>
      <c r="L179" s="34">
        <f>SUM(L176:L178)</f>
        <v>0</v>
      </c>
      <c r="M179" s="34"/>
      <c r="N179" s="34">
        <f>SUM(N176:N178)</f>
        <v>0</v>
      </c>
      <c r="O179" s="34">
        <f>SUM(O176:O178)</f>
        <v>0</v>
      </c>
      <c r="P179" s="35"/>
      <c r="Q179" s="34">
        <f>SUM(Q176:Q178)</f>
        <v>27</v>
      </c>
      <c r="R179" s="34">
        <f>SUM(R176:R178)</f>
        <v>60</v>
      </c>
      <c r="S179" s="35"/>
      <c r="T179" s="34">
        <f>SUM(T176:T178)</f>
        <v>34</v>
      </c>
      <c r="U179" s="34">
        <f>SUM(U176:U178)</f>
        <v>86</v>
      </c>
      <c r="V179" s="31">
        <f>+T179+U179</f>
        <v>120</v>
      </c>
    </row>
    <row r="180" spans="1:23" ht="12.75">
      <c r="A180" s="1" t="s">
        <v>38</v>
      </c>
      <c r="B180" s="11"/>
      <c r="C180" s="11"/>
      <c r="D180" s="14"/>
      <c r="E180" s="11"/>
      <c r="F180" s="11"/>
      <c r="G180" s="14"/>
      <c r="H180" s="11"/>
      <c r="I180" s="11"/>
      <c r="J180" s="14"/>
      <c r="K180" s="11"/>
      <c r="L180" s="11"/>
      <c r="M180" s="11"/>
      <c r="N180" s="11"/>
      <c r="O180" s="11"/>
      <c r="P180" s="14"/>
      <c r="Q180" s="11"/>
      <c r="R180" s="11"/>
      <c r="S180" s="14"/>
      <c r="T180" s="11"/>
      <c r="U180" s="11"/>
      <c r="V180" s="27" t="s">
        <v>56</v>
      </c>
      <c r="W180" s="12"/>
    </row>
    <row r="181" spans="1:22" s="30" customFormat="1" ht="12.75">
      <c r="A181" s="28" t="s">
        <v>32</v>
      </c>
      <c r="B181" s="2">
        <v>0</v>
      </c>
      <c r="C181" s="2">
        <v>0</v>
      </c>
      <c r="D181" s="3"/>
      <c r="E181" s="2">
        <v>0</v>
      </c>
      <c r="F181" s="2">
        <v>0</v>
      </c>
      <c r="G181" s="3"/>
      <c r="H181" s="2">
        <v>0</v>
      </c>
      <c r="I181" s="2">
        <v>2</v>
      </c>
      <c r="J181" s="3"/>
      <c r="K181" s="2">
        <v>0</v>
      </c>
      <c r="L181" s="2">
        <v>0</v>
      </c>
      <c r="M181" s="2"/>
      <c r="N181" s="2">
        <v>0</v>
      </c>
      <c r="O181" s="2">
        <v>0</v>
      </c>
      <c r="P181" s="3"/>
      <c r="Q181" s="2">
        <v>0</v>
      </c>
      <c r="R181" s="2">
        <v>29</v>
      </c>
      <c r="S181" s="3"/>
      <c r="T181" s="2">
        <f aca="true" t="shared" si="5" ref="T181:U183">B181+E181+H181+K181+N181+Q181</f>
        <v>0</v>
      </c>
      <c r="U181" s="2">
        <f t="shared" si="5"/>
        <v>31</v>
      </c>
      <c r="V181" s="29">
        <f t="shared" si="4"/>
        <v>31</v>
      </c>
    </row>
    <row r="182" spans="1:22" s="28" customFormat="1" ht="12.75">
      <c r="A182" s="30" t="s">
        <v>7</v>
      </c>
      <c r="B182" s="32">
        <v>0</v>
      </c>
      <c r="C182" s="32">
        <v>2</v>
      </c>
      <c r="D182" s="33"/>
      <c r="E182" s="32">
        <v>0</v>
      </c>
      <c r="F182" s="32">
        <v>1</v>
      </c>
      <c r="G182" s="33"/>
      <c r="H182" s="32">
        <v>0</v>
      </c>
      <c r="I182" s="32">
        <v>0</v>
      </c>
      <c r="J182" s="33"/>
      <c r="K182" s="32">
        <v>0</v>
      </c>
      <c r="L182" s="32">
        <v>0</v>
      </c>
      <c r="M182" s="32"/>
      <c r="N182" s="32">
        <v>0</v>
      </c>
      <c r="O182" s="32">
        <v>0</v>
      </c>
      <c r="P182" s="33"/>
      <c r="Q182" s="32">
        <v>3</v>
      </c>
      <c r="R182" s="32">
        <v>18</v>
      </c>
      <c r="S182" s="33"/>
      <c r="T182" s="32">
        <f t="shared" si="5"/>
        <v>3</v>
      </c>
      <c r="U182" s="32">
        <f t="shared" si="5"/>
        <v>21</v>
      </c>
      <c r="V182" s="31">
        <f t="shared" si="4"/>
        <v>24</v>
      </c>
    </row>
    <row r="183" spans="1:22" s="30" customFormat="1" ht="12.75">
      <c r="A183" s="28" t="s">
        <v>68</v>
      </c>
      <c r="B183" s="2">
        <v>0</v>
      </c>
      <c r="C183" s="2">
        <v>0</v>
      </c>
      <c r="D183" s="3"/>
      <c r="E183" s="2">
        <v>1</v>
      </c>
      <c r="F183" s="2">
        <v>14</v>
      </c>
      <c r="G183" s="28"/>
      <c r="H183" s="45">
        <v>1</v>
      </c>
      <c r="I183" s="45">
        <v>0</v>
      </c>
      <c r="J183" s="28"/>
      <c r="K183" s="45">
        <v>0</v>
      </c>
      <c r="L183" s="45">
        <v>0</v>
      </c>
      <c r="M183" s="28"/>
      <c r="N183" s="45">
        <v>0</v>
      </c>
      <c r="O183" s="45">
        <v>2</v>
      </c>
      <c r="P183" s="28"/>
      <c r="Q183" s="45">
        <v>12</v>
      </c>
      <c r="R183" s="2">
        <v>77</v>
      </c>
      <c r="S183" s="3"/>
      <c r="T183" s="2">
        <f t="shared" si="5"/>
        <v>14</v>
      </c>
      <c r="U183" s="2">
        <f t="shared" si="5"/>
        <v>93</v>
      </c>
      <c r="V183" s="29">
        <f t="shared" si="4"/>
        <v>107</v>
      </c>
    </row>
    <row r="184" spans="1:22" s="30" customFormat="1" ht="12.75">
      <c r="A184" s="41" t="s">
        <v>8</v>
      </c>
      <c r="B184" s="42">
        <f>SUM(B181:B183)</f>
        <v>0</v>
      </c>
      <c r="C184" s="42">
        <f>SUM(C181:C183)</f>
        <v>2</v>
      </c>
      <c r="D184" s="43"/>
      <c r="E184" s="42">
        <f>SUM(E181:E183)</f>
        <v>1</v>
      </c>
      <c r="F184" s="42">
        <f>SUM(F181:F183)</f>
        <v>15</v>
      </c>
      <c r="G184" s="43"/>
      <c r="H184" s="42">
        <f>SUM(H181:H183)</f>
        <v>1</v>
      </c>
      <c r="I184" s="42">
        <f>SUM(I181:I183)</f>
        <v>2</v>
      </c>
      <c r="J184" s="43"/>
      <c r="K184" s="42">
        <f>SUM(K181:K183)</f>
        <v>0</v>
      </c>
      <c r="L184" s="42">
        <f>SUM(L181:L183)</f>
        <v>0</v>
      </c>
      <c r="M184" s="42"/>
      <c r="N184" s="42">
        <f>SUM(N181:N183)</f>
        <v>0</v>
      </c>
      <c r="O184" s="42">
        <f>SUM(O181:O183)</f>
        <v>2</v>
      </c>
      <c r="P184" s="43"/>
      <c r="Q184" s="42">
        <f>SUM(Q181:Q183)</f>
        <v>15</v>
      </c>
      <c r="R184" s="42">
        <f>SUM(R181:R183)</f>
        <v>124</v>
      </c>
      <c r="S184" s="43"/>
      <c r="T184" s="42">
        <f>SUM(T181:T183)</f>
        <v>17</v>
      </c>
      <c r="U184" s="42">
        <f>SUM(U181:U183)</f>
        <v>145</v>
      </c>
      <c r="V184" s="29">
        <f t="shared" si="4"/>
        <v>162</v>
      </c>
    </row>
    <row r="185" spans="1:23" ht="12.75">
      <c r="A185" s="1" t="s">
        <v>91</v>
      </c>
      <c r="B185" s="11"/>
      <c r="C185" s="11"/>
      <c r="D185" s="14"/>
      <c r="E185" s="11"/>
      <c r="F185" s="11"/>
      <c r="G185" s="14"/>
      <c r="H185" s="11"/>
      <c r="I185" s="11"/>
      <c r="J185" s="14"/>
      <c r="K185" s="11"/>
      <c r="L185" s="11"/>
      <c r="M185" s="11"/>
      <c r="N185" s="11"/>
      <c r="O185" s="11"/>
      <c r="P185" s="14"/>
      <c r="Q185" s="11"/>
      <c r="R185" s="11"/>
      <c r="S185" s="14"/>
      <c r="T185" s="11"/>
      <c r="U185" s="11"/>
      <c r="V185" s="27" t="s">
        <v>56</v>
      </c>
      <c r="W185" s="12"/>
    </row>
    <row r="186" spans="1:22" s="30" customFormat="1" ht="12.75">
      <c r="A186" s="28" t="s">
        <v>68</v>
      </c>
      <c r="B186" s="2">
        <v>0</v>
      </c>
      <c r="C186" s="2">
        <v>0</v>
      </c>
      <c r="D186" s="3"/>
      <c r="E186" s="2">
        <v>1</v>
      </c>
      <c r="F186" s="2">
        <v>2</v>
      </c>
      <c r="G186" s="3"/>
      <c r="H186" s="2">
        <v>0</v>
      </c>
      <c r="I186" s="2">
        <v>0</v>
      </c>
      <c r="J186" s="3"/>
      <c r="K186" s="2">
        <v>0</v>
      </c>
      <c r="L186" s="2">
        <v>0</v>
      </c>
      <c r="M186" s="2"/>
      <c r="N186" s="2">
        <v>0</v>
      </c>
      <c r="O186" s="2">
        <v>0</v>
      </c>
      <c r="P186" s="3"/>
      <c r="Q186" s="2">
        <v>0</v>
      </c>
      <c r="R186" s="2">
        <v>1</v>
      </c>
      <c r="S186" s="3"/>
      <c r="T186" s="2">
        <f>B186+E186+H186+K186+N186+Q186</f>
        <v>1</v>
      </c>
      <c r="U186" s="2">
        <f>C186+F186+I186+L186+O186+R186</f>
        <v>3</v>
      </c>
      <c r="V186" s="29">
        <f t="shared" si="4"/>
        <v>4</v>
      </c>
    </row>
    <row r="187" spans="1:23" ht="12.75">
      <c r="A187" s="1" t="s">
        <v>112</v>
      </c>
      <c r="B187" s="11"/>
      <c r="C187" s="11"/>
      <c r="D187" s="14"/>
      <c r="E187" s="11"/>
      <c r="F187" s="11"/>
      <c r="G187" s="14"/>
      <c r="H187" s="11"/>
      <c r="I187" s="11"/>
      <c r="J187" s="14"/>
      <c r="K187" s="11"/>
      <c r="L187" s="11"/>
      <c r="M187" s="11"/>
      <c r="N187" s="11"/>
      <c r="O187" s="11"/>
      <c r="P187" s="14"/>
      <c r="Q187" s="11"/>
      <c r="R187" s="11"/>
      <c r="S187" s="14"/>
      <c r="T187" s="11"/>
      <c r="U187" s="11"/>
      <c r="V187" s="27" t="s">
        <v>56</v>
      </c>
      <c r="W187" s="12"/>
    </row>
    <row r="188" spans="1:23" ht="12.75">
      <c r="A188" s="1" t="s">
        <v>113</v>
      </c>
      <c r="B188" s="11"/>
      <c r="C188" s="11"/>
      <c r="D188" s="14"/>
      <c r="E188" s="11"/>
      <c r="F188" s="11"/>
      <c r="G188" s="14"/>
      <c r="H188" s="11"/>
      <c r="I188" s="11"/>
      <c r="J188" s="14"/>
      <c r="K188" s="11"/>
      <c r="L188" s="11"/>
      <c r="M188" s="11"/>
      <c r="N188" s="11"/>
      <c r="O188" s="11"/>
      <c r="P188" s="14"/>
      <c r="Q188" s="11"/>
      <c r="R188" s="11"/>
      <c r="S188" s="14"/>
      <c r="T188" s="11"/>
      <c r="U188" s="11"/>
      <c r="V188" s="27" t="s">
        <v>56</v>
      </c>
      <c r="W188" s="12"/>
    </row>
    <row r="189" spans="1:22" s="30" customFormat="1" ht="12.75">
      <c r="A189" s="28" t="s">
        <v>92</v>
      </c>
      <c r="B189" s="2">
        <v>0</v>
      </c>
      <c r="C189" s="2">
        <v>0</v>
      </c>
      <c r="D189" s="3"/>
      <c r="E189" s="2">
        <v>0</v>
      </c>
      <c r="F189" s="2">
        <v>0</v>
      </c>
      <c r="G189" s="3"/>
      <c r="H189" s="2">
        <v>0</v>
      </c>
      <c r="I189" s="2">
        <v>0</v>
      </c>
      <c r="J189" s="3"/>
      <c r="K189" s="2">
        <v>1</v>
      </c>
      <c r="L189" s="2">
        <v>0</v>
      </c>
      <c r="M189" s="2"/>
      <c r="N189" s="2">
        <v>0</v>
      </c>
      <c r="O189" s="2">
        <v>0</v>
      </c>
      <c r="P189" s="3"/>
      <c r="Q189" s="2">
        <v>2</v>
      </c>
      <c r="R189" s="2">
        <v>4</v>
      </c>
      <c r="S189" s="3"/>
      <c r="T189" s="2">
        <f>B189+E189+H189+K189+N189+Q189</f>
        <v>3</v>
      </c>
      <c r="U189" s="2">
        <f>C189+F189+I189+L189+O189+R189</f>
        <v>4</v>
      </c>
      <c r="V189" s="29">
        <f t="shared" si="4"/>
        <v>7</v>
      </c>
    </row>
    <row r="190" spans="1:23" ht="12.75">
      <c r="A190" s="1" t="s">
        <v>114</v>
      </c>
      <c r="B190" s="11"/>
      <c r="C190" s="11"/>
      <c r="D190" s="14"/>
      <c r="E190" s="11"/>
      <c r="F190" s="11"/>
      <c r="G190" s="14"/>
      <c r="H190" s="11"/>
      <c r="I190" s="11"/>
      <c r="J190" s="14"/>
      <c r="K190" s="11"/>
      <c r="L190" s="11"/>
      <c r="M190" s="11"/>
      <c r="N190" s="11"/>
      <c r="O190" s="11"/>
      <c r="P190" s="14"/>
      <c r="Q190" s="11"/>
      <c r="R190" s="11"/>
      <c r="S190" s="14"/>
      <c r="T190" s="11" t="s">
        <v>56</v>
      </c>
      <c r="U190" s="11" t="s">
        <v>56</v>
      </c>
      <c r="V190" s="27" t="s">
        <v>56</v>
      </c>
      <c r="W190" s="12"/>
    </row>
    <row r="191" spans="1:22" s="30" customFormat="1" ht="12.75">
      <c r="A191" s="28" t="s">
        <v>92</v>
      </c>
      <c r="B191" s="2">
        <v>0</v>
      </c>
      <c r="C191" s="2">
        <v>0</v>
      </c>
      <c r="D191" s="3"/>
      <c r="E191" s="2">
        <v>0</v>
      </c>
      <c r="F191" s="2">
        <v>1</v>
      </c>
      <c r="G191" s="3"/>
      <c r="H191" s="2">
        <v>0</v>
      </c>
      <c r="I191" s="2">
        <v>0</v>
      </c>
      <c r="J191" s="3"/>
      <c r="K191" s="2">
        <v>0</v>
      </c>
      <c r="L191" s="2">
        <v>0</v>
      </c>
      <c r="M191" s="2"/>
      <c r="N191" s="2">
        <v>0</v>
      </c>
      <c r="O191" s="2">
        <v>0</v>
      </c>
      <c r="P191" s="3"/>
      <c r="Q191" s="2">
        <v>4</v>
      </c>
      <c r="R191" s="2">
        <v>43</v>
      </c>
      <c r="S191" s="3"/>
      <c r="T191" s="2">
        <f>B191+E191+H191+K191+N191+Q191</f>
        <v>4</v>
      </c>
      <c r="U191" s="2">
        <f>C191+F191+I191+L191+O191+R191</f>
        <v>44</v>
      </c>
      <c r="V191" s="29">
        <f t="shared" si="4"/>
        <v>48</v>
      </c>
    </row>
    <row r="192" spans="1:23" ht="12.75">
      <c r="A192" s="1" t="s">
        <v>115</v>
      </c>
      <c r="B192" s="11"/>
      <c r="C192" s="11"/>
      <c r="D192" s="14"/>
      <c r="E192" s="11"/>
      <c r="F192" s="11"/>
      <c r="G192" s="14"/>
      <c r="H192" s="11"/>
      <c r="I192" s="11"/>
      <c r="J192" s="14"/>
      <c r="K192" s="11"/>
      <c r="L192" s="11"/>
      <c r="M192" s="11"/>
      <c r="N192" s="11"/>
      <c r="O192" s="11"/>
      <c r="P192" s="14"/>
      <c r="Q192" s="11"/>
      <c r="R192" s="11"/>
      <c r="S192" s="14"/>
      <c r="T192" s="11" t="s">
        <v>56</v>
      </c>
      <c r="U192" s="11" t="s">
        <v>56</v>
      </c>
      <c r="V192" s="27" t="s">
        <v>56</v>
      </c>
      <c r="W192" s="12"/>
    </row>
    <row r="193" spans="1:22" s="30" customFormat="1" ht="12.75">
      <c r="A193" s="28" t="s">
        <v>92</v>
      </c>
      <c r="B193" s="2">
        <v>0</v>
      </c>
      <c r="C193" s="2">
        <v>0</v>
      </c>
      <c r="D193" s="3"/>
      <c r="E193" s="2">
        <v>0</v>
      </c>
      <c r="F193" s="2">
        <v>2</v>
      </c>
      <c r="G193" s="3"/>
      <c r="H193" s="2">
        <v>0</v>
      </c>
      <c r="I193" s="2">
        <v>1</v>
      </c>
      <c r="J193" s="3"/>
      <c r="K193" s="2">
        <v>0</v>
      </c>
      <c r="L193" s="2">
        <v>1</v>
      </c>
      <c r="M193" s="2"/>
      <c r="N193" s="2">
        <v>0</v>
      </c>
      <c r="O193" s="2">
        <v>0</v>
      </c>
      <c r="P193" s="3"/>
      <c r="Q193" s="2">
        <v>3</v>
      </c>
      <c r="R193" s="2">
        <v>14</v>
      </c>
      <c r="S193" s="3"/>
      <c r="T193" s="2">
        <f>B193+E193+H193+K193+N193+Q193</f>
        <v>3</v>
      </c>
      <c r="U193" s="2">
        <f>C193+F193+I193+L193+O193+R193</f>
        <v>18</v>
      </c>
      <c r="V193" s="29">
        <f t="shared" si="4"/>
        <v>21</v>
      </c>
    </row>
    <row r="194" spans="1:23" ht="12.75">
      <c r="A194" s="1" t="s">
        <v>116</v>
      </c>
      <c r="B194" s="11"/>
      <c r="C194" s="11"/>
      <c r="D194" s="14"/>
      <c r="E194" s="11"/>
      <c r="F194" s="11"/>
      <c r="G194" s="14"/>
      <c r="H194" s="11"/>
      <c r="I194" s="11"/>
      <c r="J194" s="14"/>
      <c r="K194" s="11"/>
      <c r="L194" s="11"/>
      <c r="M194" s="11"/>
      <c r="N194" s="11"/>
      <c r="O194" s="11"/>
      <c r="P194" s="14"/>
      <c r="Q194" s="11"/>
      <c r="R194" s="11"/>
      <c r="S194" s="14"/>
      <c r="T194" s="11" t="s">
        <v>56</v>
      </c>
      <c r="U194" s="11" t="s">
        <v>56</v>
      </c>
      <c r="V194" s="27" t="s">
        <v>56</v>
      </c>
      <c r="W194" s="12"/>
    </row>
    <row r="195" spans="1:22" s="30" customFormat="1" ht="12.75">
      <c r="A195" s="28" t="s">
        <v>92</v>
      </c>
      <c r="B195" s="2">
        <v>0</v>
      </c>
      <c r="C195" s="2">
        <v>0</v>
      </c>
      <c r="D195" s="3"/>
      <c r="E195" s="2">
        <v>0</v>
      </c>
      <c r="F195" s="2">
        <v>0</v>
      </c>
      <c r="G195" s="3"/>
      <c r="H195" s="2">
        <v>0</v>
      </c>
      <c r="I195" s="2">
        <v>0</v>
      </c>
      <c r="J195" s="3"/>
      <c r="K195" s="2">
        <v>0</v>
      </c>
      <c r="L195" s="2">
        <v>0</v>
      </c>
      <c r="M195" s="2"/>
      <c r="N195" s="2">
        <v>0</v>
      </c>
      <c r="O195" s="2">
        <v>1</v>
      </c>
      <c r="P195" s="3"/>
      <c r="Q195" s="2">
        <v>0</v>
      </c>
      <c r="R195" s="2">
        <v>3</v>
      </c>
      <c r="S195" s="3"/>
      <c r="T195" s="2">
        <f>B195+E195+H195+K195+N195+Q195</f>
        <v>0</v>
      </c>
      <c r="U195" s="2">
        <f>C195+F195+I195+L195+O195+R195</f>
        <v>4</v>
      </c>
      <c r="V195" s="29">
        <f t="shared" si="4"/>
        <v>4</v>
      </c>
    </row>
    <row r="196" spans="1:23" ht="12.75">
      <c r="A196" s="1" t="s">
        <v>117</v>
      </c>
      <c r="B196" s="11"/>
      <c r="C196" s="11"/>
      <c r="D196" s="14"/>
      <c r="E196" s="11"/>
      <c r="F196" s="11"/>
      <c r="G196" s="14"/>
      <c r="H196" s="11"/>
      <c r="I196" s="11"/>
      <c r="J196" s="14"/>
      <c r="K196" s="11"/>
      <c r="L196" s="11"/>
      <c r="M196" s="11"/>
      <c r="N196" s="11"/>
      <c r="O196" s="11"/>
      <c r="P196" s="14"/>
      <c r="Q196" s="11"/>
      <c r="R196" s="11"/>
      <c r="S196" s="14"/>
      <c r="T196" s="11"/>
      <c r="U196" s="11"/>
      <c r="V196" s="27" t="s">
        <v>56</v>
      </c>
      <c r="W196" s="12"/>
    </row>
    <row r="197" spans="1:22" s="30" customFormat="1" ht="12.75">
      <c r="A197" s="28" t="s">
        <v>92</v>
      </c>
      <c r="B197" s="2">
        <v>0</v>
      </c>
      <c r="C197" s="2">
        <v>0</v>
      </c>
      <c r="D197" s="3"/>
      <c r="E197" s="2">
        <v>0</v>
      </c>
      <c r="F197" s="2">
        <v>5</v>
      </c>
      <c r="G197" s="3"/>
      <c r="H197" s="2">
        <v>0</v>
      </c>
      <c r="I197" s="2">
        <v>0</v>
      </c>
      <c r="J197" s="3"/>
      <c r="K197" s="2">
        <v>0</v>
      </c>
      <c r="L197" s="2">
        <v>1</v>
      </c>
      <c r="M197" s="2"/>
      <c r="N197" s="2">
        <v>0</v>
      </c>
      <c r="O197" s="2">
        <v>0</v>
      </c>
      <c r="P197" s="3"/>
      <c r="Q197" s="2">
        <v>3</v>
      </c>
      <c r="R197" s="2">
        <v>11</v>
      </c>
      <c r="S197" s="3"/>
      <c r="T197" s="2">
        <f>B197+E197+H197+K197+N197+Q197</f>
        <v>3</v>
      </c>
      <c r="U197" s="2">
        <f>C197+F197+I197+L197+O197+R197</f>
        <v>17</v>
      </c>
      <c r="V197" s="29">
        <f t="shared" si="4"/>
        <v>20</v>
      </c>
    </row>
    <row r="198" spans="1:23" ht="12.75">
      <c r="A198" s="1" t="s">
        <v>118</v>
      </c>
      <c r="B198" s="11"/>
      <c r="C198" s="11"/>
      <c r="D198" s="14"/>
      <c r="E198" s="11"/>
      <c r="F198" s="11"/>
      <c r="G198" s="14"/>
      <c r="H198" s="11"/>
      <c r="I198" s="11"/>
      <c r="J198" s="14"/>
      <c r="K198" s="11"/>
      <c r="L198" s="11"/>
      <c r="M198" s="11"/>
      <c r="N198" s="11"/>
      <c r="O198" s="11"/>
      <c r="P198" s="14"/>
      <c r="Q198" s="11"/>
      <c r="R198" s="11"/>
      <c r="S198" s="14"/>
      <c r="T198" s="11"/>
      <c r="U198" s="11"/>
      <c r="V198" s="27" t="s">
        <v>56</v>
      </c>
      <c r="W198" s="12"/>
    </row>
    <row r="199" spans="1:22" s="30" customFormat="1" ht="12.75">
      <c r="A199" s="28" t="s">
        <v>92</v>
      </c>
      <c r="B199" s="2">
        <v>0</v>
      </c>
      <c r="C199" s="2">
        <v>1</v>
      </c>
      <c r="D199" s="3"/>
      <c r="E199" s="2">
        <v>0</v>
      </c>
      <c r="F199" s="2">
        <v>2</v>
      </c>
      <c r="G199" s="3"/>
      <c r="H199" s="2">
        <v>0</v>
      </c>
      <c r="I199" s="2">
        <v>0</v>
      </c>
      <c r="J199" s="3"/>
      <c r="K199" s="2">
        <v>0</v>
      </c>
      <c r="L199" s="2">
        <v>0</v>
      </c>
      <c r="M199" s="2"/>
      <c r="N199" s="2">
        <v>0</v>
      </c>
      <c r="O199" s="2">
        <v>0</v>
      </c>
      <c r="P199" s="3"/>
      <c r="Q199" s="2">
        <v>14</v>
      </c>
      <c r="R199" s="2">
        <v>22</v>
      </c>
      <c r="S199" s="3"/>
      <c r="T199" s="2">
        <f>B199+E199+H199+K199+N199+Q199</f>
        <v>14</v>
      </c>
      <c r="U199" s="2">
        <f>C199+F199+I199+L199+O199+R199</f>
        <v>25</v>
      </c>
      <c r="V199" s="29">
        <f t="shared" si="4"/>
        <v>39</v>
      </c>
    </row>
    <row r="200" spans="1:23" ht="12.75">
      <c r="A200" s="1" t="s">
        <v>119</v>
      </c>
      <c r="B200" s="11"/>
      <c r="C200" s="11"/>
      <c r="D200" s="14"/>
      <c r="E200" s="11"/>
      <c r="F200" s="11"/>
      <c r="G200" s="14"/>
      <c r="H200" s="11"/>
      <c r="I200" s="11"/>
      <c r="J200" s="14"/>
      <c r="K200" s="11"/>
      <c r="L200" s="11"/>
      <c r="M200" s="11"/>
      <c r="N200" s="11"/>
      <c r="O200" s="11"/>
      <c r="P200" s="14"/>
      <c r="Q200" s="11"/>
      <c r="R200" s="11"/>
      <c r="S200" s="14"/>
      <c r="T200" s="11"/>
      <c r="U200" s="11"/>
      <c r="V200" s="27" t="s">
        <v>56</v>
      </c>
      <c r="W200" s="12"/>
    </row>
    <row r="201" spans="1:22" s="30" customFormat="1" ht="12.75">
      <c r="A201" s="28" t="s">
        <v>92</v>
      </c>
      <c r="B201" s="2">
        <v>0</v>
      </c>
      <c r="C201" s="2">
        <v>0</v>
      </c>
      <c r="D201" s="3"/>
      <c r="E201" s="2">
        <v>0</v>
      </c>
      <c r="F201" s="2">
        <v>9</v>
      </c>
      <c r="G201" s="3"/>
      <c r="H201" s="2">
        <v>0</v>
      </c>
      <c r="I201" s="2">
        <v>0</v>
      </c>
      <c r="J201" s="3"/>
      <c r="K201" s="2">
        <v>0</v>
      </c>
      <c r="L201" s="2">
        <v>0</v>
      </c>
      <c r="M201" s="2"/>
      <c r="N201" s="2">
        <v>0</v>
      </c>
      <c r="O201" s="2">
        <v>0</v>
      </c>
      <c r="P201" s="3"/>
      <c r="Q201" s="2">
        <v>5</v>
      </c>
      <c r="R201" s="2">
        <v>28</v>
      </c>
      <c r="S201" s="3"/>
      <c r="T201" s="2">
        <f>B201+E201+H201+K201+N201+Q201</f>
        <v>5</v>
      </c>
      <c r="U201" s="2">
        <f>C201+F201+I201+L201+O201+R201</f>
        <v>37</v>
      </c>
      <c r="V201" s="29">
        <f t="shared" si="4"/>
        <v>42</v>
      </c>
    </row>
    <row r="202" spans="1:22" s="30" customFormat="1" ht="12.75">
      <c r="A202" s="41" t="s">
        <v>8</v>
      </c>
      <c r="B202" s="42">
        <f>+SUM(B189:B201)</f>
        <v>0</v>
      </c>
      <c r="C202" s="42">
        <f>+SUM(C189:C201)</f>
        <v>1</v>
      </c>
      <c r="D202" s="43"/>
      <c r="E202" s="42">
        <f>+SUM(E189:E201)</f>
        <v>0</v>
      </c>
      <c r="F202" s="42">
        <f>+SUM(F189:F201)</f>
        <v>19</v>
      </c>
      <c r="G202" s="43"/>
      <c r="H202" s="42">
        <f>+SUM(H189:H201)</f>
        <v>0</v>
      </c>
      <c r="I202" s="42">
        <f>+SUM(I189:I201)</f>
        <v>1</v>
      </c>
      <c r="J202" s="43"/>
      <c r="K202" s="42">
        <f>+SUM(K189:K201)</f>
        <v>1</v>
      </c>
      <c r="L202" s="42">
        <f>+SUM(L189:L201)</f>
        <v>2</v>
      </c>
      <c r="M202" s="42"/>
      <c r="N202" s="42">
        <f>+SUM(N189:N201)</f>
        <v>0</v>
      </c>
      <c r="O202" s="42">
        <f>+SUM(O189:O201)</f>
        <v>1</v>
      </c>
      <c r="P202" s="43"/>
      <c r="Q202" s="42">
        <f>+SUM(Q189:Q201)</f>
        <v>31</v>
      </c>
      <c r="R202" s="42">
        <f>+SUM(R189:R201)</f>
        <v>125</v>
      </c>
      <c r="S202" s="43"/>
      <c r="T202" s="42">
        <f>+SUM(T189:T201)</f>
        <v>32</v>
      </c>
      <c r="U202" s="42">
        <f>+SUM(U189:U201)</f>
        <v>149</v>
      </c>
      <c r="V202" s="29">
        <f t="shared" si="4"/>
        <v>181</v>
      </c>
    </row>
    <row r="203" spans="1:23" ht="15.75" customHeight="1">
      <c r="A203" s="1" t="s">
        <v>127</v>
      </c>
      <c r="B203" s="11"/>
      <c r="C203" s="11"/>
      <c r="D203" s="14"/>
      <c r="E203" s="11"/>
      <c r="F203" s="11"/>
      <c r="G203" s="14"/>
      <c r="H203" s="11"/>
      <c r="I203" s="11"/>
      <c r="J203" s="14"/>
      <c r="K203" s="11"/>
      <c r="L203" s="11"/>
      <c r="M203" s="11"/>
      <c r="N203" s="11"/>
      <c r="O203" s="11"/>
      <c r="P203" s="14"/>
      <c r="Q203" s="11"/>
      <c r="R203" s="11"/>
      <c r="S203" s="14"/>
      <c r="T203" s="11"/>
      <c r="U203" s="11"/>
      <c r="V203" s="27" t="s">
        <v>56</v>
      </c>
      <c r="W203" s="12"/>
    </row>
    <row r="204" spans="1:22" s="30" customFormat="1" ht="12.75">
      <c r="A204" s="28" t="s">
        <v>32</v>
      </c>
      <c r="B204" s="2">
        <v>0</v>
      </c>
      <c r="C204" s="2">
        <v>1</v>
      </c>
      <c r="D204" s="3"/>
      <c r="E204" s="2">
        <v>0</v>
      </c>
      <c r="F204" s="2">
        <v>2</v>
      </c>
      <c r="G204" s="3"/>
      <c r="H204" s="2">
        <v>0</v>
      </c>
      <c r="I204" s="2">
        <v>0</v>
      </c>
      <c r="J204" s="3"/>
      <c r="K204" s="2">
        <v>1</v>
      </c>
      <c r="L204" s="2">
        <v>1</v>
      </c>
      <c r="M204" s="2"/>
      <c r="N204" s="2">
        <v>0</v>
      </c>
      <c r="O204" s="2">
        <v>4</v>
      </c>
      <c r="P204" s="3"/>
      <c r="Q204" s="2">
        <v>3</v>
      </c>
      <c r="R204" s="2">
        <v>28</v>
      </c>
      <c r="S204" s="3"/>
      <c r="T204" s="2">
        <f>B204+E204+H204+K204+N204+Q204</f>
        <v>4</v>
      </c>
      <c r="U204" s="2">
        <f>C204+F204+I204+L204+O204+R204</f>
        <v>36</v>
      </c>
      <c r="V204" s="29">
        <f t="shared" si="4"/>
        <v>40</v>
      </c>
    </row>
    <row r="205" spans="2:23" ht="12.75">
      <c r="B205" s="11"/>
      <c r="C205" s="11"/>
      <c r="D205" s="14"/>
      <c r="E205" s="11"/>
      <c r="F205" s="11"/>
      <c r="G205" s="14"/>
      <c r="H205" s="11"/>
      <c r="I205" s="11"/>
      <c r="J205" s="14"/>
      <c r="K205" s="11"/>
      <c r="L205" s="11"/>
      <c r="M205" s="11"/>
      <c r="N205" s="11"/>
      <c r="O205" s="11"/>
      <c r="P205" s="14"/>
      <c r="Q205" s="11"/>
      <c r="R205" s="11"/>
      <c r="S205" s="14"/>
      <c r="T205" s="11"/>
      <c r="U205" s="11"/>
      <c r="V205" s="27" t="s">
        <v>56</v>
      </c>
      <c r="W205" s="12"/>
    </row>
    <row r="206" spans="1:22" s="8" customFormat="1" ht="12.75">
      <c r="A206" s="20" t="s">
        <v>3</v>
      </c>
      <c r="B206" s="39">
        <f>+B204+B202+B186+B184+B179+B175+B173+B171+B169+B167+B165+B161+B159+B155+B153+B151+B149+B147+B146+B145</f>
        <v>0</v>
      </c>
      <c r="C206" s="39">
        <f>+C204+C202+C186+C184+C179+C175+C173+C171+C169+C167+C165+C161+C159+C155+C153+C151+C149+C147+C146+C145</f>
        <v>5</v>
      </c>
      <c r="E206" s="39">
        <f>+E204+E202+E186+E184+E179+E175+E173+E171+E169+E167+E165+E161+E159+E155+E153+E151+E149+E147+E146+E145</f>
        <v>50</v>
      </c>
      <c r="F206" s="39">
        <f>+F204+F202+F186+F184+F179+F175+F173+F171+F169+F167+F165+F161+F159+F155+F153+F151+F149+F147+F146+F145</f>
        <v>257</v>
      </c>
      <c r="H206" s="39">
        <f>+H204+H202+H186+H184+H179+H175+H173+H171+H169+H167+H165+H161+H159+H155+H153+H151+H149+H147+H146+H145</f>
        <v>3</v>
      </c>
      <c r="I206" s="39">
        <f>+I204+I202+I186+I184+I179+I175+I173+I171+I169+I167+I165+I161+I159+I155+I153+I151+I149+I147+I146+I145</f>
        <v>5</v>
      </c>
      <c r="K206" s="39">
        <f>+K204+K202+K186+K184+K179+K175+K173+K171+K169+K167+K165+K161+K159+K155+K153+K151+K149+K147+K146+K145</f>
        <v>7</v>
      </c>
      <c r="L206" s="39">
        <f>+L204+L202+L186+L184+L179+L175+L173+L171+L169+L167+L165+L161+L159+L155+L153+L151+L149+L147+L146+L145</f>
        <v>14</v>
      </c>
      <c r="N206" s="39">
        <f>+N204+N202+N186+N184+N179+N175+N173+N171+N169+N167+N165+N161+N159+N155+N153+N151+N149+N147+N146+N145</f>
        <v>1</v>
      </c>
      <c r="O206" s="39">
        <f>+O204+O202+O186+O184+O179+O175+O173+O171+O169+O167+O165+O161+O159+O155+O153+O151+O149+O147+O146+O145</f>
        <v>30</v>
      </c>
      <c r="Q206" s="39">
        <f>+Q204+Q202+Q186+Q184+Q179+Q175+Q173+Q171+Q169+Q167+Q165+Q161+Q159+Q155+Q153+Q151+Q149+Q147+Q146+Q145</f>
        <v>258</v>
      </c>
      <c r="R206" s="39">
        <f>+R204+R202+R186+R184+R179+R175+R173+R171+R169+R167+R165+R161+R159+R155+R153+R151+R149+R147+R146+R145</f>
        <v>1045</v>
      </c>
      <c r="T206" s="39">
        <f>+T204+T202+T186+T184+T179+T175+T173+T171+T169+T167+T165+T161+T159+T155+T153+T151+T149+T147+T146+T145</f>
        <v>319</v>
      </c>
      <c r="U206" s="38">
        <f>C206+F206+I206+L206+O206+R206</f>
        <v>1356</v>
      </c>
      <c r="V206" s="40">
        <f t="shared" si="4"/>
        <v>1675</v>
      </c>
    </row>
    <row r="207" spans="2:23" ht="12.75">
      <c r="B207" s="2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27" t="s">
        <v>56</v>
      </c>
      <c r="W207" s="12"/>
    </row>
    <row r="208" spans="2:23" ht="12.75">
      <c r="B208" s="11"/>
      <c r="C208" s="11"/>
      <c r="D208" s="14"/>
      <c r="E208" s="11"/>
      <c r="F208" s="11"/>
      <c r="G208" s="14"/>
      <c r="H208" s="11"/>
      <c r="I208" s="11"/>
      <c r="J208" s="14"/>
      <c r="K208" s="11"/>
      <c r="L208" s="11"/>
      <c r="M208" s="11"/>
      <c r="N208" s="11"/>
      <c r="O208" s="11"/>
      <c r="P208" s="14"/>
      <c r="Q208" s="11"/>
      <c r="R208" s="14" t="s">
        <v>56</v>
      </c>
      <c r="S208" s="13" t="s">
        <v>56</v>
      </c>
      <c r="T208" s="11" t="s">
        <v>56</v>
      </c>
      <c r="U208" s="11"/>
      <c r="V208" s="27" t="s">
        <v>56</v>
      </c>
      <c r="W208" s="12"/>
    </row>
    <row r="209" spans="1:23" ht="12.75">
      <c r="A209" s="10" t="s">
        <v>39</v>
      </c>
      <c r="B209" s="11"/>
      <c r="C209" s="11"/>
      <c r="D209" s="14"/>
      <c r="E209" s="11"/>
      <c r="F209" s="11"/>
      <c r="G209" s="14"/>
      <c r="H209" s="11"/>
      <c r="I209" s="11"/>
      <c r="J209" s="14"/>
      <c r="K209" s="11"/>
      <c r="L209" s="11"/>
      <c r="M209" s="11"/>
      <c r="N209" s="11"/>
      <c r="O209" s="11"/>
      <c r="P209" s="14"/>
      <c r="Q209" s="11"/>
      <c r="R209" s="11"/>
      <c r="S209" s="14"/>
      <c r="T209" s="11"/>
      <c r="U209" s="11"/>
      <c r="V209" s="27" t="s">
        <v>56</v>
      </c>
      <c r="W209" s="12"/>
    </row>
    <row r="210" spans="2:23" ht="12.75">
      <c r="B210" s="11"/>
      <c r="C210" s="11"/>
      <c r="D210" s="14"/>
      <c r="E210" s="11"/>
      <c r="F210" s="11"/>
      <c r="G210" s="14"/>
      <c r="H210" s="11"/>
      <c r="I210" s="11"/>
      <c r="J210" s="14"/>
      <c r="K210" s="11"/>
      <c r="L210" s="11"/>
      <c r="M210" s="11"/>
      <c r="N210" s="11"/>
      <c r="O210" s="11"/>
      <c r="P210" s="14"/>
      <c r="Q210" s="11"/>
      <c r="R210" s="11"/>
      <c r="S210" s="14"/>
      <c r="T210" s="11"/>
      <c r="U210" s="11"/>
      <c r="V210" s="27" t="s">
        <v>56</v>
      </c>
      <c r="W210" s="12"/>
    </row>
    <row r="211" spans="1:23" ht="12.75">
      <c r="A211" s="1" t="s">
        <v>40</v>
      </c>
      <c r="B211" s="11"/>
      <c r="C211" s="11"/>
      <c r="D211" s="14"/>
      <c r="E211" s="11" t="s">
        <v>56</v>
      </c>
      <c r="F211" s="11"/>
      <c r="G211" s="14"/>
      <c r="H211" s="11"/>
      <c r="I211" s="11"/>
      <c r="J211" s="14"/>
      <c r="K211" s="11"/>
      <c r="L211" s="11"/>
      <c r="M211" s="11"/>
      <c r="N211" s="11"/>
      <c r="O211" s="11"/>
      <c r="P211" s="14"/>
      <c r="Q211" s="11"/>
      <c r="R211" s="11"/>
      <c r="S211" s="14"/>
      <c r="T211" s="11"/>
      <c r="U211" s="11"/>
      <c r="V211" s="27" t="s">
        <v>56</v>
      </c>
      <c r="W211" s="12"/>
    </row>
    <row r="212" spans="1:22" s="30" customFormat="1" ht="12.75">
      <c r="A212" s="28" t="s">
        <v>41</v>
      </c>
      <c r="B212" s="2">
        <v>6</v>
      </c>
      <c r="C212" s="2">
        <v>1</v>
      </c>
      <c r="D212" s="3"/>
      <c r="E212" s="2">
        <v>0</v>
      </c>
      <c r="F212" s="2">
        <v>0</v>
      </c>
      <c r="G212" s="3"/>
      <c r="H212" s="2">
        <v>0</v>
      </c>
      <c r="I212" s="2">
        <v>0</v>
      </c>
      <c r="J212" s="3"/>
      <c r="K212" s="2">
        <v>0</v>
      </c>
      <c r="L212" s="2">
        <v>0</v>
      </c>
      <c r="M212" s="2"/>
      <c r="N212" s="2">
        <v>1</v>
      </c>
      <c r="O212" s="2">
        <v>0</v>
      </c>
      <c r="P212" s="3"/>
      <c r="Q212" s="2">
        <v>20</v>
      </c>
      <c r="R212" s="2">
        <v>5</v>
      </c>
      <c r="S212" s="3"/>
      <c r="T212" s="2">
        <f>B212+E212+H212+K212+N212+Q212</f>
        <v>27</v>
      </c>
      <c r="U212" s="2">
        <f>C212+F212+I212+L212+O212+R212</f>
        <v>6</v>
      </c>
      <c r="V212" s="29">
        <f>+T212+U212</f>
        <v>33</v>
      </c>
    </row>
    <row r="213" spans="1:23" ht="12.75">
      <c r="A213" s="1" t="s">
        <v>76</v>
      </c>
      <c r="B213" s="11"/>
      <c r="C213" s="11"/>
      <c r="D213" s="14"/>
      <c r="E213" s="11" t="s">
        <v>56</v>
      </c>
      <c r="F213" s="11"/>
      <c r="G213" s="14"/>
      <c r="H213" s="11"/>
      <c r="I213" s="11"/>
      <c r="J213" s="14"/>
      <c r="K213" s="11"/>
      <c r="L213" s="11"/>
      <c r="M213" s="11"/>
      <c r="N213" s="11"/>
      <c r="O213" s="11"/>
      <c r="P213" s="14"/>
      <c r="Q213" s="11"/>
      <c r="R213" s="11"/>
      <c r="S213" s="14"/>
      <c r="T213" s="11"/>
      <c r="U213" s="11"/>
      <c r="V213" s="27" t="s">
        <v>56</v>
      </c>
      <c r="W213" s="12"/>
    </row>
    <row r="214" spans="1:22" s="30" customFormat="1" ht="12.75">
      <c r="A214" s="28" t="s">
        <v>44</v>
      </c>
      <c r="B214" s="2">
        <v>46</v>
      </c>
      <c r="C214" s="2">
        <v>15</v>
      </c>
      <c r="D214" s="3"/>
      <c r="E214" s="2">
        <v>1</v>
      </c>
      <c r="F214" s="2">
        <v>1</v>
      </c>
      <c r="G214" s="3"/>
      <c r="H214" s="2">
        <v>0</v>
      </c>
      <c r="I214" s="2">
        <v>0</v>
      </c>
      <c r="J214" s="3"/>
      <c r="K214" s="2">
        <v>0</v>
      </c>
      <c r="L214" s="2">
        <v>0</v>
      </c>
      <c r="M214" s="2"/>
      <c r="N214" s="2">
        <v>2</v>
      </c>
      <c r="O214" s="2">
        <v>0</v>
      </c>
      <c r="P214" s="3"/>
      <c r="Q214" s="2">
        <v>13</v>
      </c>
      <c r="R214" s="2">
        <v>3</v>
      </c>
      <c r="S214" s="3"/>
      <c r="T214" s="2">
        <f>B214+E214+H214+K214+N214+Q214</f>
        <v>62</v>
      </c>
      <c r="U214" s="2">
        <f>C214+F214+I214+L214+O214+R214</f>
        <v>19</v>
      </c>
      <c r="V214" s="29">
        <f>+T214+U214</f>
        <v>81</v>
      </c>
    </row>
    <row r="215" spans="1:22" s="28" customFormat="1" ht="12.75">
      <c r="A215" s="30" t="s">
        <v>45</v>
      </c>
      <c r="B215" s="32">
        <v>29</v>
      </c>
      <c r="C215" s="32">
        <v>5</v>
      </c>
      <c r="D215" s="33"/>
      <c r="E215" s="32">
        <v>1</v>
      </c>
      <c r="F215" s="32">
        <v>1</v>
      </c>
      <c r="G215" s="33"/>
      <c r="H215" s="32">
        <v>0</v>
      </c>
      <c r="I215" s="32">
        <v>0</v>
      </c>
      <c r="J215" s="33"/>
      <c r="K215" s="32">
        <v>0</v>
      </c>
      <c r="L215" s="32">
        <v>0</v>
      </c>
      <c r="M215" s="32"/>
      <c r="N215" s="32">
        <v>0</v>
      </c>
      <c r="O215" s="32">
        <v>0</v>
      </c>
      <c r="P215" s="33"/>
      <c r="Q215" s="32">
        <v>12</v>
      </c>
      <c r="R215" s="32">
        <v>1</v>
      </c>
      <c r="S215" s="33"/>
      <c r="T215" s="2">
        <f>B215+E215+H215+K215+N215+Q215</f>
        <v>42</v>
      </c>
      <c r="U215" s="2">
        <f>C215+F215+I215+L215+O215+R215</f>
        <v>7</v>
      </c>
      <c r="V215" s="31">
        <f>+T215+U215</f>
        <v>49</v>
      </c>
    </row>
    <row r="216" spans="1:22" s="28" customFormat="1" ht="12.75">
      <c r="A216" s="9" t="s">
        <v>8</v>
      </c>
      <c r="B216" s="34">
        <f>SUM(B214:B215)</f>
        <v>75</v>
      </c>
      <c r="C216" s="34">
        <f>SUM(C214:C215)</f>
        <v>20</v>
      </c>
      <c r="D216" s="35"/>
      <c r="E216" s="34">
        <f>SUM(E214:E215)</f>
        <v>2</v>
      </c>
      <c r="F216" s="34">
        <f>SUM(F214:F215)</f>
        <v>2</v>
      </c>
      <c r="G216" s="35"/>
      <c r="H216" s="34">
        <f>SUM(H214:H215)</f>
        <v>0</v>
      </c>
      <c r="I216" s="34">
        <f>SUM(I214:I215)</f>
        <v>0</v>
      </c>
      <c r="J216" s="35"/>
      <c r="K216" s="34">
        <f>SUM(K214:K215)</f>
        <v>0</v>
      </c>
      <c r="L216" s="34">
        <f>SUM(L214:L215)</f>
        <v>0</v>
      </c>
      <c r="M216" s="34"/>
      <c r="N216" s="34">
        <f>SUM(N214:N215)</f>
        <v>2</v>
      </c>
      <c r="O216" s="34">
        <f>SUM(O214:O215)</f>
        <v>0</v>
      </c>
      <c r="P216" s="35"/>
      <c r="Q216" s="34">
        <f>SUM(Q214:Q215)</f>
        <v>25</v>
      </c>
      <c r="R216" s="34">
        <f>SUM(R214:R215)</f>
        <v>4</v>
      </c>
      <c r="S216" s="35"/>
      <c r="T216" s="34">
        <f>SUM(T214:T215)</f>
        <v>104</v>
      </c>
      <c r="U216" s="34">
        <f>SUM(U214:U215)</f>
        <v>26</v>
      </c>
      <c r="V216" s="31">
        <f>+T216+U216</f>
        <v>130</v>
      </c>
    </row>
    <row r="217" spans="1:23" ht="12.75">
      <c r="A217" s="23" t="s">
        <v>82</v>
      </c>
      <c r="B217" s="15"/>
      <c r="C217" s="15"/>
      <c r="D217" s="17"/>
      <c r="E217" s="15"/>
      <c r="F217" s="15"/>
      <c r="G217" s="17"/>
      <c r="H217" s="15"/>
      <c r="I217" s="15"/>
      <c r="J217" s="17"/>
      <c r="K217" s="15"/>
      <c r="L217" s="15"/>
      <c r="M217" s="15"/>
      <c r="N217" s="15"/>
      <c r="O217" s="15"/>
      <c r="P217" s="17"/>
      <c r="Q217" s="15"/>
      <c r="R217" s="15"/>
      <c r="S217" s="17"/>
      <c r="T217" s="15"/>
      <c r="U217" s="15"/>
      <c r="V217" s="27" t="s">
        <v>56</v>
      </c>
      <c r="W217" s="12"/>
    </row>
    <row r="218" spans="1:22" s="30" customFormat="1" ht="12.75">
      <c r="A218" s="28" t="s">
        <v>6</v>
      </c>
      <c r="B218" s="2">
        <v>2</v>
      </c>
      <c r="C218" s="2">
        <v>2</v>
      </c>
      <c r="D218" s="3"/>
      <c r="E218" s="2">
        <v>0</v>
      </c>
      <c r="F218" s="2">
        <v>0</v>
      </c>
      <c r="G218" s="3"/>
      <c r="H218" s="2">
        <v>0</v>
      </c>
      <c r="I218" s="2">
        <v>0</v>
      </c>
      <c r="J218" s="3"/>
      <c r="K218" s="2">
        <v>0</v>
      </c>
      <c r="L218" s="2">
        <v>0</v>
      </c>
      <c r="M218" s="2"/>
      <c r="N218" s="2">
        <v>1</v>
      </c>
      <c r="O218" s="2">
        <v>1</v>
      </c>
      <c r="P218" s="3"/>
      <c r="Q218" s="2">
        <v>10</v>
      </c>
      <c r="R218" s="2">
        <v>6</v>
      </c>
      <c r="S218" s="3"/>
      <c r="T218" s="2">
        <f>B218+E218+H218+K218+N218+Q218</f>
        <v>13</v>
      </c>
      <c r="U218" s="2">
        <f>C218+F218+I218+L218+O218+R218</f>
        <v>9</v>
      </c>
      <c r="V218" s="29">
        <f>+T218+U218</f>
        <v>22</v>
      </c>
    </row>
    <row r="219" spans="1:23" ht="12.75">
      <c r="A219" s="23" t="s">
        <v>158</v>
      </c>
      <c r="B219" s="15"/>
      <c r="C219" s="15"/>
      <c r="D219" s="17"/>
      <c r="E219" s="15"/>
      <c r="F219" s="15"/>
      <c r="G219" s="17"/>
      <c r="H219" s="15"/>
      <c r="I219" s="15"/>
      <c r="J219" s="17"/>
      <c r="K219" s="15"/>
      <c r="L219" s="15"/>
      <c r="M219" s="15"/>
      <c r="N219" s="15"/>
      <c r="O219" s="15"/>
      <c r="P219" s="17"/>
      <c r="Q219" s="15"/>
      <c r="R219" s="15"/>
      <c r="S219" s="17"/>
      <c r="T219" s="15"/>
      <c r="U219" s="15"/>
      <c r="V219" s="27" t="s">
        <v>56</v>
      </c>
      <c r="W219" s="12"/>
    </row>
    <row r="220" spans="1:22" s="30" customFormat="1" ht="12.75">
      <c r="A220" s="28" t="s">
        <v>45</v>
      </c>
      <c r="B220" s="2">
        <v>10</v>
      </c>
      <c r="C220" s="2">
        <v>3</v>
      </c>
      <c r="D220" s="3"/>
      <c r="E220" s="2">
        <v>2</v>
      </c>
      <c r="F220" s="2">
        <v>0</v>
      </c>
      <c r="G220" s="3"/>
      <c r="H220" s="2">
        <v>0</v>
      </c>
      <c r="I220" s="2">
        <v>0</v>
      </c>
      <c r="J220" s="3"/>
      <c r="K220" s="2">
        <v>0</v>
      </c>
      <c r="L220" s="2">
        <v>0</v>
      </c>
      <c r="M220" s="2"/>
      <c r="N220" s="2">
        <v>1</v>
      </c>
      <c r="O220" s="2">
        <v>0</v>
      </c>
      <c r="P220" s="3"/>
      <c r="Q220" s="2">
        <v>6</v>
      </c>
      <c r="R220" s="2">
        <v>7</v>
      </c>
      <c r="S220" s="3"/>
      <c r="T220" s="2">
        <f>B220+E220+H220+K220+N220+Q220</f>
        <v>19</v>
      </c>
      <c r="U220" s="2">
        <f>C220+F220+I220+L220+O220+R220</f>
        <v>10</v>
      </c>
      <c r="V220" s="29">
        <f>+T220+U220</f>
        <v>29</v>
      </c>
    </row>
    <row r="221" spans="1:23" ht="12.75">
      <c r="A221" s="1" t="s">
        <v>128</v>
      </c>
      <c r="B221" s="11"/>
      <c r="C221" s="11"/>
      <c r="D221" s="14"/>
      <c r="E221" s="11"/>
      <c r="F221" s="11"/>
      <c r="G221" s="14"/>
      <c r="H221" s="11"/>
      <c r="I221" s="11"/>
      <c r="J221" s="14"/>
      <c r="K221" s="11"/>
      <c r="L221" s="11"/>
      <c r="M221" s="11"/>
      <c r="N221" s="11"/>
      <c r="O221" s="11"/>
      <c r="P221" s="14"/>
      <c r="Q221" s="11"/>
      <c r="R221" s="11"/>
      <c r="S221" s="14"/>
      <c r="T221" s="11"/>
      <c r="U221" s="11"/>
      <c r="V221" s="27" t="s">
        <v>56</v>
      </c>
      <c r="W221" s="12"/>
    </row>
    <row r="222" spans="1:22" s="30" customFormat="1" ht="12.75">
      <c r="A222" s="28" t="s">
        <v>46</v>
      </c>
      <c r="B222" s="2">
        <v>18</v>
      </c>
      <c r="C222" s="2">
        <v>0</v>
      </c>
      <c r="D222" s="3"/>
      <c r="E222" s="2">
        <v>2</v>
      </c>
      <c r="F222" s="2">
        <v>0</v>
      </c>
      <c r="G222" s="3"/>
      <c r="H222" s="2">
        <v>0</v>
      </c>
      <c r="I222" s="2">
        <v>0</v>
      </c>
      <c r="J222" s="3"/>
      <c r="K222" s="2">
        <v>1</v>
      </c>
      <c r="L222" s="2">
        <v>0</v>
      </c>
      <c r="M222" s="2"/>
      <c r="N222" s="2">
        <v>0</v>
      </c>
      <c r="O222" s="2">
        <v>0</v>
      </c>
      <c r="P222" s="3"/>
      <c r="Q222" s="2">
        <v>15</v>
      </c>
      <c r="R222" s="2">
        <v>4</v>
      </c>
      <c r="S222" s="3"/>
      <c r="T222" s="2">
        <f aca="true" t="shared" si="6" ref="T222:U224">B222+E222+H222+K222+N222+Q222</f>
        <v>36</v>
      </c>
      <c r="U222" s="2">
        <f t="shared" si="6"/>
        <v>4</v>
      </c>
      <c r="V222" s="29">
        <f>+T222+U222</f>
        <v>40</v>
      </c>
    </row>
    <row r="223" spans="1:22" s="28" customFormat="1" ht="12.75">
      <c r="A223" s="30" t="s">
        <v>45</v>
      </c>
      <c r="B223" s="32">
        <v>25</v>
      </c>
      <c r="C223" s="32">
        <v>5</v>
      </c>
      <c r="D223" s="33"/>
      <c r="E223" s="32">
        <v>1</v>
      </c>
      <c r="F223" s="32">
        <v>0</v>
      </c>
      <c r="G223" s="33"/>
      <c r="H223" s="32">
        <v>0</v>
      </c>
      <c r="I223" s="32">
        <v>0</v>
      </c>
      <c r="J223" s="33"/>
      <c r="K223" s="32">
        <v>0</v>
      </c>
      <c r="L223" s="32">
        <v>0</v>
      </c>
      <c r="M223" s="32"/>
      <c r="N223" s="32">
        <v>0</v>
      </c>
      <c r="O223" s="32">
        <v>0</v>
      </c>
      <c r="P223" s="33"/>
      <c r="Q223" s="32">
        <v>6</v>
      </c>
      <c r="R223" s="32">
        <v>2</v>
      </c>
      <c r="S223" s="33"/>
      <c r="T223" s="2">
        <f t="shared" si="6"/>
        <v>32</v>
      </c>
      <c r="U223" s="2">
        <f t="shared" si="6"/>
        <v>7</v>
      </c>
      <c r="V223" s="31">
        <f>+T223+U223</f>
        <v>39</v>
      </c>
    </row>
    <row r="224" spans="1:22" s="28" customFormat="1" ht="12.75">
      <c r="A224" s="9" t="s">
        <v>8</v>
      </c>
      <c r="B224" s="34">
        <f>SUM(B222:B223)</f>
        <v>43</v>
      </c>
      <c r="C224" s="34">
        <f>SUM(C222:C223)</f>
        <v>5</v>
      </c>
      <c r="D224" s="35"/>
      <c r="E224" s="34">
        <f>SUM(E222:E223)</f>
        <v>3</v>
      </c>
      <c r="F224" s="34">
        <f>SUM(F222:F223)</f>
        <v>0</v>
      </c>
      <c r="G224" s="35"/>
      <c r="H224" s="34">
        <f>SUM(H222:H223)</f>
        <v>0</v>
      </c>
      <c r="I224" s="34">
        <f>SUM(I222:I223)</f>
        <v>0</v>
      </c>
      <c r="J224" s="35"/>
      <c r="K224" s="34">
        <f>SUM(K222:K223)</f>
        <v>1</v>
      </c>
      <c r="L224" s="34">
        <f>SUM(L222:L223)</f>
        <v>0</v>
      </c>
      <c r="M224" s="34"/>
      <c r="N224" s="34">
        <f>SUM(N222:N223)</f>
        <v>0</v>
      </c>
      <c r="O224" s="34">
        <f>SUM(O222:O223)</f>
        <v>0</v>
      </c>
      <c r="P224" s="35"/>
      <c r="Q224" s="34">
        <f>SUM(Q222:Q223)</f>
        <v>21</v>
      </c>
      <c r="R224" s="34">
        <f>SUM(R222:R223)</f>
        <v>6</v>
      </c>
      <c r="S224" s="35"/>
      <c r="T224" s="38">
        <f t="shared" si="6"/>
        <v>68</v>
      </c>
      <c r="U224" s="38">
        <f t="shared" si="6"/>
        <v>11</v>
      </c>
      <c r="V224" s="31">
        <f>+T224+U224</f>
        <v>79</v>
      </c>
    </row>
    <row r="225" spans="1:23" ht="12.75">
      <c r="A225" s="23" t="s">
        <v>159</v>
      </c>
      <c r="B225" s="15"/>
      <c r="C225" s="15"/>
      <c r="D225" s="17"/>
      <c r="E225" s="15"/>
      <c r="F225" s="15"/>
      <c r="G225" s="17"/>
      <c r="H225" s="15"/>
      <c r="I225" s="15"/>
      <c r="J225" s="17"/>
      <c r="K225" s="15"/>
      <c r="L225" s="15"/>
      <c r="M225" s="15"/>
      <c r="N225" s="15"/>
      <c r="O225" s="15"/>
      <c r="P225" s="17"/>
      <c r="Q225" s="15"/>
      <c r="R225" s="15"/>
      <c r="S225" s="17"/>
      <c r="T225" s="15"/>
      <c r="U225" s="15"/>
      <c r="V225" s="27" t="s">
        <v>56</v>
      </c>
      <c r="W225" s="12"/>
    </row>
    <row r="226" spans="1:22" s="30" customFormat="1" ht="12.75">
      <c r="A226" s="28" t="s">
        <v>42</v>
      </c>
      <c r="B226" s="2">
        <v>2</v>
      </c>
      <c r="C226" s="2">
        <v>0</v>
      </c>
      <c r="D226" s="3"/>
      <c r="E226" s="2">
        <v>1</v>
      </c>
      <c r="F226" s="2">
        <v>1</v>
      </c>
      <c r="G226" s="3"/>
      <c r="H226" s="2">
        <v>0</v>
      </c>
      <c r="I226" s="2">
        <v>0</v>
      </c>
      <c r="J226" s="3"/>
      <c r="K226" s="2">
        <v>0</v>
      </c>
      <c r="L226" s="2">
        <v>0</v>
      </c>
      <c r="M226" s="2"/>
      <c r="N226" s="2">
        <v>0</v>
      </c>
      <c r="O226" s="2">
        <v>0</v>
      </c>
      <c r="P226" s="3"/>
      <c r="Q226" s="2">
        <v>4</v>
      </c>
      <c r="R226" s="2">
        <v>3</v>
      </c>
      <c r="S226" s="3"/>
      <c r="T226" s="2">
        <f>B226+E226+H226+K226+N226+Q226</f>
        <v>7</v>
      </c>
      <c r="U226" s="2">
        <f>C226+F226+I226+L226+O226+R226</f>
        <v>4</v>
      </c>
      <c r="V226" s="29">
        <f>+T226+U226</f>
        <v>11</v>
      </c>
    </row>
    <row r="227" spans="1:23" ht="12.75">
      <c r="A227" s="9"/>
      <c r="B227" s="15"/>
      <c r="C227" s="15"/>
      <c r="D227" s="17"/>
      <c r="E227" s="15"/>
      <c r="F227" s="15"/>
      <c r="G227" s="17"/>
      <c r="H227" s="15"/>
      <c r="I227" s="15"/>
      <c r="J227" s="17"/>
      <c r="K227" s="15"/>
      <c r="L227" s="15"/>
      <c r="M227" s="15"/>
      <c r="N227" s="15"/>
      <c r="O227" s="15"/>
      <c r="P227" s="17"/>
      <c r="Q227" s="15"/>
      <c r="R227" s="15"/>
      <c r="S227" s="17"/>
      <c r="T227" s="15"/>
      <c r="U227" s="15"/>
      <c r="V227" s="27" t="s">
        <v>56</v>
      </c>
      <c r="W227" s="12"/>
    </row>
    <row r="228" spans="1:22" s="28" customFormat="1" ht="12.75">
      <c r="A228" s="47" t="s">
        <v>3</v>
      </c>
      <c r="B228" s="44">
        <f>+B212+B216+B218+B220+B224+B226</f>
        <v>138</v>
      </c>
      <c r="C228" s="44">
        <f>+C212+C216+C218+C220+C224+C226</f>
        <v>31</v>
      </c>
      <c r="D228" s="48"/>
      <c r="E228" s="44">
        <f>+E212+E216+E218+E220+E224+E226</f>
        <v>8</v>
      </c>
      <c r="F228" s="44">
        <f>+F212+F216+F218+F220+F224+F226</f>
        <v>3</v>
      </c>
      <c r="G228" s="48"/>
      <c r="H228" s="44">
        <f>+H212+H216+H218+H220+H224+H226</f>
        <v>0</v>
      </c>
      <c r="I228" s="44">
        <f>+I212+I216+I218+I220+I224+I226</f>
        <v>0</v>
      </c>
      <c r="J228" s="48"/>
      <c r="K228" s="44">
        <f>+K212+K216+K218+K220+K224+K226</f>
        <v>1</v>
      </c>
      <c r="L228" s="44">
        <f>+L212+L216+L218+L220+L224+L226</f>
        <v>0</v>
      </c>
      <c r="M228" s="44"/>
      <c r="N228" s="44">
        <f>+N212+N216+N218+N220+N224+N226</f>
        <v>5</v>
      </c>
      <c r="O228" s="44">
        <f>+O212+O216+O218+O220+O224+O226</f>
        <v>1</v>
      </c>
      <c r="P228" s="48"/>
      <c r="Q228" s="44">
        <f>+Q212+Q216+Q218+Q220+Q224+Q226</f>
        <v>86</v>
      </c>
      <c r="R228" s="44">
        <f>+R212+R216+R218+R220+R224+R226</f>
        <v>31</v>
      </c>
      <c r="S228" s="48"/>
      <c r="T228" s="44">
        <f>B228+E228+H228+K228+N228+Q228</f>
        <v>238</v>
      </c>
      <c r="U228" s="44">
        <f>C228+F228+I228+L228+O228+R228</f>
        <v>66</v>
      </c>
      <c r="V228" s="31">
        <f>+T228+U228</f>
        <v>304</v>
      </c>
    </row>
    <row r="229" spans="1:23" ht="12.75">
      <c r="A229" s="10"/>
      <c r="B229" s="13"/>
      <c r="C229" s="13"/>
      <c r="D229" s="18"/>
      <c r="E229" s="13"/>
      <c r="F229" s="13"/>
      <c r="G229" s="18"/>
      <c r="H229" s="13"/>
      <c r="I229" s="13"/>
      <c r="J229" s="18"/>
      <c r="K229" s="13"/>
      <c r="L229" s="13"/>
      <c r="M229" s="13"/>
      <c r="N229" s="13"/>
      <c r="O229" s="13"/>
      <c r="P229" s="18"/>
      <c r="Q229" s="13"/>
      <c r="R229" s="13"/>
      <c r="S229" s="18"/>
      <c r="T229" s="13"/>
      <c r="U229" s="13"/>
      <c r="V229" s="27" t="s">
        <v>56</v>
      </c>
      <c r="W229" s="12"/>
    </row>
    <row r="230" spans="1:23" ht="12.75">
      <c r="A230" s="10"/>
      <c r="B230" s="13"/>
      <c r="C230" s="13"/>
      <c r="D230" s="18"/>
      <c r="E230" s="13"/>
      <c r="F230" s="13"/>
      <c r="G230" s="18"/>
      <c r="H230" s="13"/>
      <c r="I230" s="13"/>
      <c r="J230" s="18"/>
      <c r="K230" s="13"/>
      <c r="L230" s="13"/>
      <c r="M230" s="13"/>
      <c r="N230" s="13"/>
      <c r="O230" s="13"/>
      <c r="P230" s="18"/>
      <c r="Q230" s="13"/>
      <c r="R230" s="13"/>
      <c r="S230" s="18"/>
      <c r="T230" s="13"/>
      <c r="U230" s="13"/>
      <c r="V230" s="27" t="s">
        <v>56</v>
      </c>
      <c r="W230" s="12"/>
    </row>
    <row r="231" spans="1:23" ht="12.75">
      <c r="A231" s="10" t="s">
        <v>88</v>
      </c>
      <c r="B231" s="11"/>
      <c r="C231" s="11"/>
      <c r="D231" s="14"/>
      <c r="E231" s="11"/>
      <c r="F231" s="11"/>
      <c r="G231" s="14"/>
      <c r="H231" s="11"/>
      <c r="I231" s="11"/>
      <c r="J231" s="14"/>
      <c r="K231" s="11"/>
      <c r="L231" s="11"/>
      <c r="M231" s="11"/>
      <c r="N231" s="11"/>
      <c r="O231" s="11"/>
      <c r="P231" s="14"/>
      <c r="Q231" s="11"/>
      <c r="R231" s="11"/>
      <c r="S231" s="14"/>
      <c r="T231" s="11"/>
      <c r="U231" s="11"/>
      <c r="V231" s="27" t="s">
        <v>56</v>
      </c>
      <c r="W231" s="12"/>
    </row>
    <row r="232" spans="2:23" ht="12.75">
      <c r="B232" s="11"/>
      <c r="C232" s="11"/>
      <c r="D232" s="14"/>
      <c r="E232" s="11"/>
      <c r="F232" s="11"/>
      <c r="G232" s="14"/>
      <c r="H232" s="11"/>
      <c r="I232" s="11"/>
      <c r="J232" s="14"/>
      <c r="K232" s="11"/>
      <c r="L232" s="11"/>
      <c r="M232" s="11"/>
      <c r="N232" s="11"/>
      <c r="O232" s="11"/>
      <c r="P232" s="14"/>
      <c r="Q232" s="11"/>
      <c r="R232" s="11"/>
      <c r="S232" s="14"/>
      <c r="T232" s="11"/>
      <c r="U232" s="11"/>
      <c r="V232" s="27" t="s">
        <v>56</v>
      </c>
      <c r="W232" s="12"/>
    </row>
    <row r="233" spans="1:23" ht="12.75">
      <c r="A233" s="1" t="s">
        <v>102</v>
      </c>
      <c r="B233" s="11"/>
      <c r="C233" s="11"/>
      <c r="D233" s="14"/>
      <c r="E233" s="11"/>
      <c r="F233" s="11"/>
      <c r="G233" s="14"/>
      <c r="H233" s="11"/>
      <c r="I233" s="11"/>
      <c r="J233" s="14"/>
      <c r="K233" s="11"/>
      <c r="L233" s="11"/>
      <c r="M233" s="11"/>
      <c r="N233" s="11"/>
      <c r="O233" s="11"/>
      <c r="P233" s="14"/>
      <c r="Q233" s="11"/>
      <c r="R233" s="11"/>
      <c r="S233" s="14"/>
      <c r="T233" s="11"/>
      <c r="U233" s="11"/>
      <c r="V233" s="27" t="s">
        <v>56</v>
      </c>
      <c r="W233" s="12"/>
    </row>
    <row r="234" spans="1:22" s="30" customFormat="1" ht="12.75">
      <c r="A234" s="28" t="s">
        <v>73</v>
      </c>
      <c r="B234" s="2">
        <v>0</v>
      </c>
      <c r="C234" s="2">
        <v>0</v>
      </c>
      <c r="D234" s="3"/>
      <c r="E234" s="2">
        <v>2</v>
      </c>
      <c r="F234" s="2">
        <v>2</v>
      </c>
      <c r="G234" s="3"/>
      <c r="H234" s="2">
        <v>0</v>
      </c>
      <c r="I234" s="2">
        <v>0</v>
      </c>
      <c r="J234" s="3"/>
      <c r="K234" s="2">
        <v>0</v>
      </c>
      <c r="L234" s="2">
        <v>0</v>
      </c>
      <c r="M234" s="2"/>
      <c r="N234" s="2">
        <v>0</v>
      </c>
      <c r="O234" s="2">
        <v>0</v>
      </c>
      <c r="P234" s="3"/>
      <c r="Q234" s="2">
        <v>6</v>
      </c>
      <c r="R234" s="2">
        <v>16</v>
      </c>
      <c r="S234" s="3"/>
      <c r="T234" s="2">
        <f>B234+E234+H234+K234+N234+Q234</f>
        <v>8</v>
      </c>
      <c r="U234" s="2">
        <f>C234+F234+I234+L234+O234+R234</f>
        <v>18</v>
      </c>
      <c r="V234" s="29">
        <f>+T234+U234</f>
        <v>26</v>
      </c>
    </row>
    <row r="235" spans="1:22" s="30" customFormat="1" ht="12.75">
      <c r="A235" s="28" t="s">
        <v>164</v>
      </c>
      <c r="B235" s="2"/>
      <c r="C235" s="2"/>
      <c r="D235" s="3"/>
      <c r="E235" s="2"/>
      <c r="F235" s="2"/>
      <c r="G235" s="3"/>
      <c r="H235" s="2"/>
      <c r="I235" s="2"/>
      <c r="J235" s="3"/>
      <c r="K235" s="2"/>
      <c r="L235" s="2"/>
      <c r="M235" s="2"/>
      <c r="N235" s="2"/>
      <c r="O235" s="2"/>
      <c r="P235" s="3"/>
      <c r="Q235" s="2"/>
      <c r="R235" s="2"/>
      <c r="S235" s="3"/>
      <c r="T235" s="2"/>
      <c r="U235" s="2"/>
      <c r="V235" s="29"/>
    </row>
    <row r="236" spans="1:22" s="28" customFormat="1" ht="12.75">
      <c r="A236" s="30" t="s">
        <v>109</v>
      </c>
      <c r="B236" s="32">
        <v>0</v>
      </c>
      <c r="C236" s="32">
        <v>0</v>
      </c>
      <c r="D236" s="33"/>
      <c r="E236" s="32">
        <v>0</v>
      </c>
      <c r="F236" s="32">
        <v>1</v>
      </c>
      <c r="G236" s="33"/>
      <c r="H236" s="32">
        <v>0</v>
      </c>
      <c r="I236" s="32">
        <v>0</v>
      </c>
      <c r="J236" s="33"/>
      <c r="K236" s="32">
        <v>0</v>
      </c>
      <c r="L236" s="32">
        <v>0</v>
      </c>
      <c r="M236" s="32"/>
      <c r="N236" s="32">
        <v>0</v>
      </c>
      <c r="O236" s="32">
        <v>0</v>
      </c>
      <c r="P236" s="33"/>
      <c r="Q236" s="32">
        <v>0</v>
      </c>
      <c r="R236" s="32">
        <v>0</v>
      </c>
      <c r="S236" s="33"/>
      <c r="T236" s="32">
        <f>B236+E236+H236+K236+N236+Q236</f>
        <v>0</v>
      </c>
      <c r="U236" s="32">
        <f>C236+F236+I236+L236+O236+R236</f>
        <v>1</v>
      </c>
      <c r="V236" s="31">
        <f>+T236+U236</f>
        <v>1</v>
      </c>
    </row>
    <row r="237" spans="1:23" ht="12.75">
      <c r="A237" s="1" t="s">
        <v>52</v>
      </c>
      <c r="B237" s="11"/>
      <c r="C237" s="11"/>
      <c r="D237" s="14"/>
      <c r="E237" s="11"/>
      <c r="F237" s="11"/>
      <c r="G237" s="14"/>
      <c r="H237" s="11"/>
      <c r="I237" s="11"/>
      <c r="J237" s="14"/>
      <c r="K237" s="11"/>
      <c r="L237" s="11"/>
      <c r="M237" s="11"/>
      <c r="N237" s="11"/>
      <c r="O237" s="11"/>
      <c r="P237" s="14"/>
      <c r="Q237" s="11"/>
      <c r="R237" s="11"/>
      <c r="S237" s="14"/>
      <c r="T237" s="11"/>
      <c r="U237" s="11"/>
      <c r="V237" s="27" t="s">
        <v>56</v>
      </c>
      <c r="W237" s="12"/>
    </row>
    <row r="238" spans="1:22" s="30" customFormat="1" ht="12.75">
      <c r="A238" s="28" t="s">
        <v>132</v>
      </c>
      <c r="B238" s="2">
        <v>7</v>
      </c>
      <c r="C238" s="2">
        <v>8</v>
      </c>
      <c r="D238" s="3"/>
      <c r="E238" s="2">
        <v>2</v>
      </c>
      <c r="F238" s="2">
        <v>10</v>
      </c>
      <c r="G238" s="3"/>
      <c r="H238" s="2">
        <v>0</v>
      </c>
      <c r="I238" s="2">
        <v>0</v>
      </c>
      <c r="J238" s="3"/>
      <c r="K238" s="2">
        <v>1</v>
      </c>
      <c r="L238" s="2">
        <v>6</v>
      </c>
      <c r="M238" s="2"/>
      <c r="N238" s="2">
        <v>0</v>
      </c>
      <c r="O238" s="2">
        <v>0</v>
      </c>
      <c r="P238" s="3"/>
      <c r="Q238" s="2">
        <v>10</v>
      </c>
      <c r="R238" s="2">
        <v>22</v>
      </c>
      <c r="S238" s="3"/>
      <c r="T238" s="2">
        <f>B238+E238+H238+K238+N238+Q238</f>
        <v>20</v>
      </c>
      <c r="U238" s="2">
        <f>C238+F238+I238+L238+O238+R238</f>
        <v>46</v>
      </c>
      <c r="V238" s="29">
        <f>+T238+U238</f>
        <v>66</v>
      </c>
    </row>
    <row r="239" spans="1:23" ht="12.75">
      <c r="A239" s="1" t="s">
        <v>160</v>
      </c>
      <c r="B239" s="11"/>
      <c r="C239" s="11"/>
      <c r="D239" s="14"/>
      <c r="E239" s="11"/>
      <c r="F239" s="11"/>
      <c r="G239" s="14"/>
      <c r="H239" s="11"/>
      <c r="I239" s="11"/>
      <c r="J239" s="14"/>
      <c r="K239" s="11"/>
      <c r="L239" s="11"/>
      <c r="M239" s="11"/>
      <c r="N239" s="11"/>
      <c r="O239" s="11"/>
      <c r="P239" s="14"/>
      <c r="Q239" s="11"/>
      <c r="R239" s="11"/>
      <c r="S239" s="14"/>
      <c r="T239" s="11"/>
      <c r="U239" s="11"/>
      <c r="V239" s="27" t="s">
        <v>56</v>
      </c>
      <c r="W239" s="12"/>
    </row>
    <row r="240" spans="1:22" s="30" customFormat="1" ht="12.75">
      <c r="A240" s="28" t="s">
        <v>138</v>
      </c>
      <c r="B240" s="2">
        <v>0</v>
      </c>
      <c r="C240" s="2">
        <v>4</v>
      </c>
      <c r="D240" s="3" t="s">
        <v>56</v>
      </c>
      <c r="E240" s="2">
        <v>1</v>
      </c>
      <c r="F240" s="2">
        <v>3</v>
      </c>
      <c r="G240" s="3"/>
      <c r="H240" s="2">
        <v>0</v>
      </c>
      <c r="I240" s="2">
        <v>0</v>
      </c>
      <c r="J240" s="3"/>
      <c r="K240" s="2">
        <v>0</v>
      </c>
      <c r="L240" s="2">
        <v>0</v>
      </c>
      <c r="M240" s="2"/>
      <c r="N240" s="2">
        <v>0</v>
      </c>
      <c r="O240" s="2">
        <v>2</v>
      </c>
      <c r="P240" s="3"/>
      <c r="Q240" s="2">
        <v>2</v>
      </c>
      <c r="R240" s="2">
        <v>10</v>
      </c>
      <c r="S240" s="3"/>
      <c r="T240" s="2">
        <f>B240+E240+H240+K240+N240+Q240</f>
        <v>3</v>
      </c>
      <c r="U240" s="2">
        <f>C240+F240+I240+L240+O240+R240</f>
        <v>19</v>
      </c>
      <c r="V240" s="29">
        <f>+T240+U240</f>
        <v>22</v>
      </c>
    </row>
    <row r="241" spans="1:23" ht="12.75">
      <c r="A241" s="1" t="s">
        <v>106</v>
      </c>
      <c r="B241" s="11"/>
      <c r="C241" s="11"/>
      <c r="D241" s="14"/>
      <c r="E241" s="11"/>
      <c r="F241" s="11"/>
      <c r="G241" s="14"/>
      <c r="H241" s="11"/>
      <c r="I241" s="11"/>
      <c r="J241" s="14"/>
      <c r="K241" s="11"/>
      <c r="L241" s="11"/>
      <c r="M241" s="11"/>
      <c r="N241" s="11"/>
      <c r="O241" s="11"/>
      <c r="P241" s="14"/>
      <c r="Q241" s="11"/>
      <c r="R241" s="11"/>
      <c r="S241" s="14"/>
      <c r="T241" s="11"/>
      <c r="U241" s="11"/>
      <c r="V241" s="27" t="s">
        <v>56</v>
      </c>
      <c r="W241" s="12"/>
    </row>
    <row r="242" spans="1:22" s="30" customFormat="1" ht="12.75">
      <c r="A242" s="28" t="s">
        <v>7</v>
      </c>
      <c r="B242" s="2">
        <v>0</v>
      </c>
      <c r="C242" s="2">
        <v>2</v>
      </c>
      <c r="D242" s="3"/>
      <c r="E242" s="2">
        <v>2</v>
      </c>
      <c r="F242" s="2">
        <v>1</v>
      </c>
      <c r="G242" s="3"/>
      <c r="H242" s="2">
        <v>0</v>
      </c>
      <c r="I242" s="2">
        <v>0</v>
      </c>
      <c r="J242" s="3"/>
      <c r="K242" s="2">
        <v>0</v>
      </c>
      <c r="L242" s="2">
        <v>0</v>
      </c>
      <c r="M242" s="2"/>
      <c r="N242" s="2">
        <v>0</v>
      </c>
      <c r="O242" s="2">
        <v>1</v>
      </c>
      <c r="P242" s="3"/>
      <c r="Q242" s="2">
        <v>1</v>
      </c>
      <c r="R242" s="2">
        <v>11</v>
      </c>
      <c r="S242" s="3"/>
      <c r="T242" s="2">
        <f>B242+E242+H242+K242+N242+Q242</f>
        <v>3</v>
      </c>
      <c r="U242" s="2">
        <f>C242+F242+I242+L242+O242+R242</f>
        <v>15</v>
      </c>
      <c r="V242" s="29">
        <f>+T242+U242</f>
        <v>18</v>
      </c>
    </row>
    <row r="243" spans="1:23" ht="12.75">
      <c r="A243" s="1" t="s">
        <v>79</v>
      </c>
      <c r="B243" s="11"/>
      <c r="C243" s="11"/>
      <c r="D243" s="14"/>
      <c r="E243" s="11"/>
      <c r="F243" s="11"/>
      <c r="G243" s="14"/>
      <c r="H243" s="11"/>
      <c r="I243" s="11"/>
      <c r="J243" s="14"/>
      <c r="K243" s="11"/>
      <c r="L243" s="11"/>
      <c r="M243" s="11"/>
      <c r="N243" s="11"/>
      <c r="O243" s="11"/>
      <c r="P243" s="14"/>
      <c r="Q243" s="11"/>
      <c r="R243" s="11"/>
      <c r="S243" s="14"/>
      <c r="T243" s="11"/>
      <c r="U243" s="11"/>
      <c r="V243" s="27" t="s">
        <v>56</v>
      </c>
      <c r="W243" s="12"/>
    </row>
    <row r="244" spans="1:22" s="30" customFormat="1" ht="12.75">
      <c r="A244" s="28" t="s">
        <v>80</v>
      </c>
      <c r="B244" s="2">
        <v>0</v>
      </c>
      <c r="C244" s="2">
        <v>0</v>
      </c>
      <c r="D244" s="3"/>
      <c r="E244" s="2">
        <v>3</v>
      </c>
      <c r="F244" s="2">
        <v>16</v>
      </c>
      <c r="G244" s="3"/>
      <c r="H244" s="2">
        <v>0</v>
      </c>
      <c r="I244" s="2">
        <v>0</v>
      </c>
      <c r="J244" s="3"/>
      <c r="K244" s="2">
        <v>0</v>
      </c>
      <c r="L244" s="2">
        <v>2</v>
      </c>
      <c r="M244" s="2"/>
      <c r="N244" s="2">
        <v>0</v>
      </c>
      <c r="O244" s="2">
        <v>2</v>
      </c>
      <c r="P244" s="3" t="s">
        <v>56</v>
      </c>
      <c r="Q244" s="2">
        <v>12</v>
      </c>
      <c r="R244" s="2">
        <v>74</v>
      </c>
      <c r="S244" s="3"/>
      <c r="T244" s="2">
        <f>B244+E244+H244+K244+N244+Q244</f>
        <v>15</v>
      </c>
      <c r="U244" s="2">
        <f>C244+F244+I244+L244+O244+R244</f>
        <v>94</v>
      </c>
      <c r="V244" s="29">
        <f>+T244+U244</f>
        <v>109</v>
      </c>
    </row>
    <row r="245" spans="1:23" ht="19.5" customHeight="1">
      <c r="A245" s="24" t="s">
        <v>89</v>
      </c>
      <c r="B245" s="11"/>
      <c r="C245" s="11"/>
      <c r="D245" s="14"/>
      <c r="E245" s="11"/>
      <c r="F245" s="11"/>
      <c r="G245" s="14"/>
      <c r="H245" s="11"/>
      <c r="I245" s="11"/>
      <c r="J245" s="14"/>
      <c r="K245" s="11"/>
      <c r="L245" s="11"/>
      <c r="M245" s="11"/>
      <c r="N245" s="11"/>
      <c r="O245" s="11"/>
      <c r="P245" s="14"/>
      <c r="Q245" s="11"/>
      <c r="R245" s="11"/>
      <c r="S245" s="14"/>
      <c r="T245" s="11"/>
      <c r="U245" s="11"/>
      <c r="V245" s="27" t="s">
        <v>56</v>
      </c>
      <c r="W245" s="12"/>
    </row>
    <row r="246" spans="1:23" ht="12.75">
      <c r="A246" s="1" t="s">
        <v>47</v>
      </c>
      <c r="B246" s="11"/>
      <c r="C246" s="11"/>
      <c r="D246" s="14"/>
      <c r="E246" s="11"/>
      <c r="F246" s="11"/>
      <c r="G246" s="14"/>
      <c r="H246" s="11"/>
      <c r="I246" s="11"/>
      <c r="J246" s="14"/>
      <c r="K246" s="11"/>
      <c r="L246" s="11"/>
      <c r="M246" s="11"/>
      <c r="N246" s="11"/>
      <c r="O246" s="11"/>
      <c r="P246" s="14"/>
      <c r="Q246" s="11"/>
      <c r="R246" s="11"/>
      <c r="S246" s="14"/>
      <c r="T246" s="11"/>
      <c r="U246" s="11"/>
      <c r="V246" s="27" t="s">
        <v>56</v>
      </c>
      <c r="W246" s="12"/>
    </row>
    <row r="247" spans="1:22" s="30" customFormat="1" ht="12.75">
      <c r="A247" s="28" t="s">
        <v>48</v>
      </c>
      <c r="B247" s="2">
        <v>0</v>
      </c>
      <c r="C247" s="2">
        <v>0</v>
      </c>
      <c r="D247" s="3"/>
      <c r="E247" s="2">
        <v>0</v>
      </c>
      <c r="F247" s="2">
        <v>0</v>
      </c>
      <c r="G247" s="3"/>
      <c r="H247" s="2">
        <v>0</v>
      </c>
      <c r="I247" s="2">
        <v>0</v>
      </c>
      <c r="J247" s="3"/>
      <c r="K247" s="2">
        <v>0</v>
      </c>
      <c r="L247" s="2">
        <v>1</v>
      </c>
      <c r="M247" s="2"/>
      <c r="N247" s="2">
        <v>0</v>
      </c>
      <c r="O247" s="2">
        <v>1</v>
      </c>
      <c r="P247" s="3"/>
      <c r="Q247" s="2">
        <v>0</v>
      </c>
      <c r="R247" s="2">
        <v>2</v>
      </c>
      <c r="S247" s="3"/>
      <c r="T247" s="2">
        <f>B247+E247+H247+K247+N247+Q247</f>
        <v>0</v>
      </c>
      <c r="U247" s="2">
        <f>C247+F247+I247+L247+O247+R247</f>
        <v>4</v>
      </c>
      <c r="V247" s="29">
        <f>+T247+U247</f>
        <v>4</v>
      </c>
    </row>
    <row r="248" spans="1:22" s="28" customFormat="1" ht="12.75">
      <c r="A248" s="30" t="s">
        <v>107</v>
      </c>
      <c r="B248" s="32">
        <v>0</v>
      </c>
      <c r="C248" s="32">
        <v>0</v>
      </c>
      <c r="D248" s="33"/>
      <c r="E248" s="32">
        <v>0</v>
      </c>
      <c r="F248" s="32">
        <v>1</v>
      </c>
      <c r="G248" s="33"/>
      <c r="H248" s="32">
        <v>0</v>
      </c>
      <c r="I248" s="32">
        <v>0</v>
      </c>
      <c r="J248" s="33"/>
      <c r="K248" s="32">
        <v>0</v>
      </c>
      <c r="L248" s="32">
        <v>0</v>
      </c>
      <c r="M248" s="32"/>
      <c r="N248" s="32">
        <v>0</v>
      </c>
      <c r="O248" s="32">
        <v>0</v>
      </c>
      <c r="P248" s="33"/>
      <c r="Q248" s="32">
        <v>0</v>
      </c>
      <c r="R248" s="32">
        <v>2</v>
      </c>
      <c r="S248" s="33"/>
      <c r="T248" s="32">
        <f>B248+E248+H248+K248+N248+Q248</f>
        <v>0</v>
      </c>
      <c r="U248" s="32">
        <f>C248+F248+I248+L248+O248+R248</f>
        <v>3</v>
      </c>
      <c r="V248" s="31">
        <f>+T248+U248</f>
        <v>3</v>
      </c>
    </row>
    <row r="249" spans="1:22" s="28" customFormat="1" ht="12.75">
      <c r="A249" s="9" t="s">
        <v>8</v>
      </c>
      <c r="B249" s="34">
        <f>SUM(B247:B248)</f>
        <v>0</v>
      </c>
      <c r="C249" s="34">
        <f>SUM(C247:C248)</f>
        <v>0</v>
      </c>
      <c r="D249" s="35"/>
      <c r="E249" s="34">
        <f>SUM(E247:E248)</f>
        <v>0</v>
      </c>
      <c r="F249" s="34">
        <f>SUM(F247:F248)</f>
        <v>1</v>
      </c>
      <c r="G249" s="35"/>
      <c r="H249" s="34">
        <f>SUM(H247:H248)</f>
        <v>0</v>
      </c>
      <c r="I249" s="34">
        <f>SUM(I247:I248)</f>
        <v>0</v>
      </c>
      <c r="J249" s="35"/>
      <c r="K249" s="34">
        <f>SUM(K247:K248)</f>
        <v>0</v>
      </c>
      <c r="L249" s="34">
        <f>SUM(L247:L248)</f>
        <v>1</v>
      </c>
      <c r="M249" s="34"/>
      <c r="N249" s="34">
        <f>SUM(N247:N248)</f>
        <v>0</v>
      </c>
      <c r="O249" s="34">
        <f>SUM(O247:O248)</f>
        <v>1</v>
      </c>
      <c r="P249" s="35"/>
      <c r="Q249" s="34">
        <f>SUM(Q247:Q248)</f>
        <v>0</v>
      </c>
      <c r="R249" s="34">
        <f>SUM(R247:R248)</f>
        <v>4</v>
      </c>
      <c r="S249" s="35"/>
      <c r="T249" s="34">
        <f>SUM(T247:T248)</f>
        <v>0</v>
      </c>
      <c r="U249" s="34">
        <f>SUM(U247:U248)</f>
        <v>7</v>
      </c>
      <c r="V249" s="31">
        <f>+T249+U249</f>
        <v>7</v>
      </c>
    </row>
    <row r="250" spans="1:23" ht="12.75">
      <c r="A250" s="1" t="s">
        <v>108</v>
      </c>
      <c r="B250" s="11"/>
      <c r="C250" s="11"/>
      <c r="D250" s="14"/>
      <c r="E250" s="11"/>
      <c r="F250" s="11"/>
      <c r="G250" s="14"/>
      <c r="H250" s="11"/>
      <c r="I250" s="11"/>
      <c r="J250" s="14"/>
      <c r="K250" s="11"/>
      <c r="L250" s="11"/>
      <c r="M250" s="11"/>
      <c r="N250" s="11"/>
      <c r="O250" s="11"/>
      <c r="P250" s="14"/>
      <c r="Q250" s="11"/>
      <c r="R250" s="11"/>
      <c r="S250" s="14"/>
      <c r="T250" s="11"/>
      <c r="U250" s="11"/>
      <c r="V250" s="27" t="s">
        <v>56</v>
      </c>
      <c r="W250" s="12"/>
    </row>
    <row r="251" spans="1:22" s="30" customFormat="1" ht="12.75">
      <c r="A251" s="28" t="s">
        <v>48</v>
      </c>
      <c r="B251" s="2">
        <v>0</v>
      </c>
      <c r="C251" s="2">
        <v>0</v>
      </c>
      <c r="D251" s="3"/>
      <c r="E251" s="2">
        <v>0</v>
      </c>
      <c r="F251" s="2">
        <v>0</v>
      </c>
      <c r="G251" s="3"/>
      <c r="H251" s="2">
        <v>0</v>
      </c>
      <c r="I251" s="2">
        <v>0</v>
      </c>
      <c r="J251" s="3"/>
      <c r="K251" s="2">
        <v>0</v>
      </c>
      <c r="L251" s="2">
        <v>0</v>
      </c>
      <c r="M251" s="2"/>
      <c r="N251" s="2">
        <v>0</v>
      </c>
      <c r="O251" s="2">
        <v>0</v>
      </c>
      <c r="P251" s="3"/>
      <c r="Q251" s="2">
        <v>0</v>
      </c>
      <c r="R251" s="2">
        <v>4</v>
      </c>
      <c r="S251" s="3"/>
      <c r="T251" s="2">
        <f>B251+E251+H251+K251+N251+Q251</f>
        <v>0</v>
      </c>
      <c r="U251" s="2">
        <f>C251+F251+I251+L251+O251+R251</f>
        <v>4</v>
      </c>
      <c r="V251" s="29">
        <f>+T251+U251</f>
        <v>4</v>
      </c>
    </row>
    <row r="252" spans="1:22" s="28" customFormat="1" ht="12.75">
      <c r="A252" s="30" t="s">
        <v>109</v>
      </c>
      <c r="B252" s="32">
        <v>0</v>
      </c>
      <c r="C252" s="32">
        <v>0</v>
      </c>
      <c r="D252" s="33"/>
      <c r="E252" s="32">
        <v>0</v>
      </c>
      <c r="F252" s="32">
        <v>1</v>
      </c>
      <c r="G252" s="33"/>
      <c r="H252" s="32">
        <v>0</v>
      </c>
      <c r="I252" s="32">
        <v>0</v>
      </c>
      <c r="J252" s="33"/>
      <c r="K252" s="32">
        <v>0</v>
      </c>
      <c r="L252" s="32">
        <v>0</v>
      </c>
      <c r="M252" s="32"/>
      <c r="N252" s="32">
        <v>0</v>
      </c>
      <c r="O252" s="32">
        <v>0</v>
      </c>
      <c r="P252" s="33"/>
      <c r="Q252" s="32">
        <v>0</v>
      </c>
      <c r="R252" s="32">
        <v>1</v>
      </c>
      <c r="S252" s="33"/>
      <c r="T252" s="32">
        <f>B252+E252+H252+K252+N252+Q252</f>
        <v>0</v>
      </c>
      <c r="U252" s="32">
        <f>C252+F252+I252+L252+O252+R252</f>
        <v>2</v>
      </c>
      <c r="V252" s="31">
        <f>+T252+U252</f>
        <v>2</v>
      </c>
    </row>
    <row r="253" spans="1:22" s="28" customFormat="1" ht="12.75">
      <c r="A253" s="9" t="s">
        <v>8</v>
      </c>
      <c r="B253" s="34">
        <f>SUM(B251:B252)</f>
        <v>0</v>
      </c>
      <c r="C253" s="34">
        <f>SUM(C251:C252)</f>
        <v>0</v>
      </c>
      <c r="D253" s="35"/>
      <c r="E253" s="34">
        <f>SUM(E251:E252)</f>
        <v>0</v>
      </c>
      <c r="F253" s="34">
        <f>SUM(F251:F252)</f>
        <v>1</v>
      </c>
      <c r="G253" s="35"/>
      <c r="H253" s="34">
        <f>SUM(H251:H252)</f>
        <v>0</v>
      </c>
      <c r="I253" s="34">
        <f>SUM(I251:I252)</f>
        <v>0</v>
      </c>
      <c r="J253" s="35"/>
      <c r="K253" s="34">
        <f>SUM(K251:K252)</f>
        <v>0</v>
      </c>
      <c r="L253" s="34">
        <f>SUM(L251:L252)</f>
        <v>0</v>
      </c>
      <c r="M253" s="34"/>
      <c r="N253" s="34">
        <f>SUM(N251:N252)</f>
        <v>0</v>
      </c>
      <c r="O253" s="34">
        <f>SUM(O251:O252)</f>
        <v>0</v>
      </c>
      <c r="P253" s="35"/>
      <c r="Q253" s="34">
        <f>SUM(Q251:Q252)</f>
        <v>0</v>
      </c>
      <c r="R253" s="34">
        <f>SUM(R251:R252)</f>
        <v>5</v>
      </c>
      <c r="S253" s="35"/>
      <c r="T253" s="34">
        <f>SUM(T251:T252)</f>
        <v>0</v>
      </c>
      <c r="U253" s="34">
        <f>SUM(U251:U252)</f>
        <v>6</v>
      </c>
      <c r="V253" s="31">
        <f>+T253+U253</f>
        <v>6</v>
      </c>
    </row>
    <row r="254" spans="1:23" ht="12.75">
      <c r="A254" s="1" t="s">
        <v>161</v>
      </c>
      <c r="B254" s="11"/>
      <c r="C254" s="11"/>
      <c r="D254" s="14"/>
      <c r="E254" s="11"/>
      <c r="F254" s="11"/>
      <c r="G254" s="14"/>
      <c r="H254" s="11"/>
      <c r="I254" s="11"/>
      <c r="J254" s="14"/>
      <c r="K254" s="11"/>
      <c r="L254" s="11"/>
      <c r="M254" s="11"/>
      <c r="N254" s="11"/>
      <c r="O254" s="11"/>
      <c r="P254" s="14"/>
      <c r="Q254" s="11"/>
      <c r="R254" s="11"/>
      <c r="S254" s="14"/>
      <c r="T254" s="11"/>
      <c r="U254" s="11"/>
      <c r="V254" s="27" t="s">
        <v>56</v>
      </c>
      <c r="W254" s="12"/>
    </row>
    <row r="255" spans="1:22" s="30" customFormat="1" ht="12.75">
      <c r="A255" s="28" t="s">
        <v>48</v>
      </c>
      <c r="B255" s="2">
        <v>0</v>
      </c>
      <c r="C255" s="2">
        <v>0</v>
      </c>
      <c r="D255" s="3"/>
      <c r="E255" s="2">
        <v>0</v>
      </c>
      <c r="F255" s="2">
        <v>5</v>
      </c>
      <c r="G255" s="3"/>
      <c r="H255" s="2">
        <v>0</v>
      </c>
      <c r="I255" s="2">
        <v>0</v>
      </c>
      <c r="J255" s="3"/>
      <c r="K255" s="2">
        <v>0</v>
      </c>
      <c r="L255" s="2">
        <v>1</v>
      </c>
      <c r="M255" s="2"/>
      <c r="N255" s="2">
        <v>0</v>
      </c>
      <c r="O255" s="2">
        <v>2</v>
      </c>
      <c r="P255" s="3"/>
      <c r="Q255" s="2">
        <v>3</v>
      </c>
      <c r="R255" s="2">
        <v>64</v>
      </c>
      <c r="S255" s="3"/>
      <c r="T255" s="2">
        <f>B255+E255+H255+K255+N255+Q255</f>
        <v>3</v>
      </c>
      <c r="U255" s="2">
        <f>C255+F255+I255+L255+O255+R255</f>
        <v>72</v>
      </c>
      <c r="V255" s="29">
        <f>+T255+U255</f>
        <v>75</v>
      </c>
    </row>
    <row r="256" spans="1:22" s="28" customFormat="1" ht="12.75">
      <c r="A256" s="30" t="s">
        <v>107</v>
      </c>
      <c r="B256" s="32">
        <v>0</v>
      </c>
      <c r="C256" s="32">
        <v>0</v>
      </c>
      <c r="D256" s="33"/>
      <c r="E256" s="32">
        <v>0</v>
      </c>
      <c r="F256" s="32">
        <v>1</v>
      </c>
      <c r="G256" s="33"/>
      <c r="H256" s="32">
        <v>0</v>
      </c>
      <c r="I256" s="32">
        <v>0</v>
      </c>
      <c r="J256" s="33"/>
      <c r="K256" s="32">
        <v>0</v>
      </c>
      <c r="L256" s="32">
        <v>0</v>
      </c>
      <c r="M256" s="32"/>
      <c r="N256" s="32">
        <v>0</v>
      </c>
      <c r="O256" s="32">
        <v>0</v>
      </c>
      <c r="P256" s="33"/>
      <c r="Q256" s="32">
        <v>0</v>
      </c>
      <c r="R256" s="32">
        <v>0</v>
      </c>
      <c r="S256" s="33"/>
      <c r="T256" s="32">
        <f>B256+E256+H256+K256+N256+Q256</f>
        <v>0</v>
      </c>
      <c r="U256" s="32">
        <f>C256+F256+I256+L256+O256+R256</f>
        <v>1</v>
      </c>
      <c r="V256" s="31">
        <f>+T256+U256</f>
        <v>1</v>
      </c>
    </row>
    <row r="257" spans="1:22" s="28" customFormat="1" ht="12.75">
      <c r="A257" s="9" t="s">
        <v>8</v>
      </c>
      <c r="B257" s="34">
        <f>SUM(B255:B256)</f>
        <v>0</v>
      </c>
      <c r="C257" s="34">
        <f>SUM(C255:C256)</f>
        <v>0</v>
      </c>
      <c r="D257" s="35"/>
      <c r="E257" s="34">
        <f>SUM(E255:E256)</f>
        <v>0</v>
      </c>
      <c r="F257" s="34">
        <f>SUM(F255:F256)</f>
        <v>6</v>
      </c>
      <c r="G257" s="35"/>
      <c r="H257" s="34">
        <f>SUM(H255:H256)</f>
        <v>0</v>
      </c>
      <c r="I257" s="34">
        <f>SUM(I255:I256)</f>
        <v>0</v>
      </c>
      <c r="J257" s="35"/>
      <c r="K257" s="34">
        <f>SUM(K255:K256)</f>
        <v>0</v>
      </c>
      <c r="L257" s="34">
        <f>SUM(L255:L256)</f>
        <v>1</v>
      </c>
      <c r="M257" s="34"/>
      <c r="N257" s="34">
        <f>SUM(N255:N256)</f>
        <v>0</v>
      </c>
      <c r="O257" s="34">
        <f>SUM(O255:O256)</f>
        <v>2</v>
      </c>
      <c r="P257" s="35"/>
      <c r="Q257" s="34">
        <f>SUM(Q255:Q256)</f>
        <v>3</v>
      </c>
      <c r="R257" s="34">
        <f>SUM(R255:R256)</f>
        <v>64</v>
      </c>
      <c r="S257" s="35"/>
      <c r="T257" s="34">
        <f>SUM(T255:T256)</f>
        <v>3</v>
      </c>
      <c r="U257" s="34">
        <f>SUM(U255:U256)</f>
        <v>73</v>
      </c>
      <c r="V257" s="31">
        <f>+T257+U257</f>
        <v>76</v>
      </c>
    </row>
    <row r="258" spans="1:23" ht="12.75">
      <c r="A258" s="1" t="s">
        <v>49</v>
      </c>
      <c r="B258" s="11"/>
      <c r="C258" s="11"/>
      <c r="D258" s="14"/>
      <c r="E258" s="11"/>
      <c r="F258" s="11"/>
      <c r="G258" s="14"/>
      <c r="H258" s="11"/>
      <c r="I258" s="11"/>
      <c r="J258" s="14"/>
      <c r="K258" s="11"/>
      <c r="L258" s="11"/>
      <c r="M258" s="11"/>
      <c r="N258" s="11"/>
      <c r="O258" s="11"/>
      <c r="P258" s="14"/>
      <c r="Q258" s="11"/>
      <c r="R258" s="11"/>
      <c r="S258" s="14"/>
      <c r="T258" s="11"/>
      <c r="U258" s="11"/>
      <c r="V258" s="27" t="s">
        <v>56</v>
      </c>
      <c r="W258" s="12"/>
    </row>
    <row r="259" spans="1:22" s="30" customFormat="1" ht="12.75">
      <c r="A259" s="28" t="s">
        <v>48</v>
      </c>
      <c r="B259" s="2">
        <v>0</v>
      </c>
      <c r="C259" s="2">
        <v>0</v>
      </c>
      <c r="D259" s="3"/>
      <c r="E259" s="2">
        <v>0</v>
      </c>
      <c r="F259" s="2">
        <v>0</v>
      </c>
      <c r="G259" s="3"/>
      <c r="H259" s="2">
        <v>0</v>
      </c>
      <c r="I259" s="2">
        <v>0</v>
      </c>
      <c r="J259" s="3"/>
      <c r="K259" s="2">
        <v>1</v>
      </c>
      <c r="L259" s="2">
        <v>0</v>
      </c>
      <c r="M259" s="2"/>
      <c r="N259" s="2">
        <v>0</v>
      </c>
      <c r="O259" s="2">
        <v>0</v>
      </c>
      <c r="P259" s="3"/>
      <c r="Q259" s="2">
        <v>14</v>
      </c>
      <c r="R259" s="2">
        <v>43</v>
      </c>
      <c r="S259" s="3"/>
      <c r="T259" s="2">
        <f>B259+E259+H259+K259+N259+Q259</f>
        <v>15</v>
      </c>
      <c r="U259" s="2">
        <f>C259+F259+I259+L259+O259+R259</f>
        <v>43</v>
      </c>
      <c r="V259" s="29">
        <f>+T259+U259</f>
        <v>58</v>
      </c>
    </row>
    <row r="260" spans="1:22" s="28" customFormat="1" ht="12.75">
      <c r="A260" s="30" t="s">
        <v>107</v>
      </c>
      <c r="B260" s="32">
        <v>0</v>
      </c>
      <c r="C260" s="32">
        <v>0</v>
      </c>
      <c r="D260" s="33"/>
      <c r="E260" s="32">
        <v>0</v>
      </c>
      <c r="F260" s="32">
        <v>0</v>
      </c>
      <c r="G260" s="33"/>
      <c r="H260" s="32">
        <v>0</v>
      </c>
      <c r="I260" s="32">
        <v>0</v>
      </c>
      <c r="J260" s="33"/>
      <c r="K260" s="32">
        <v>0</v>
      </c>
      <c r="L260" s="32">
        <v>0</v>
      </c>
      <c r="M260" s="32"/>
      <c r="N260" s="32">
        <v>0</v>
      </c>
      <c r="O260" s="32">
        <v>0</v>
      </c>
      <c r="P260" s="33"/>
      <c r="Q260" s="32">
        <v>1</v>
      </c>
      <c r="R260" s="32">
        <v>0</v>
      </c>
      <c r="S260" s="33"/>
      <c r="T260" s="32">
        <f>B260+E260+H260+K260+N260+Q260</f>
        <v>1</v>
      </c>
      <c r="U260" s="32">
        <f>C260+F260+I260+L260+O260+R260</f>
        <v>0</v>
      </c>
      <c r="V260" s="31">
        <f>+T260+U260</f>
        <v>1</v>
      </c>
    </row>
    <row r="261" spans="1:22" s="28" customFormat="1" ht="12.75">
      <c r="A261" s="9" t="s">
        <v>8</v>
      </c>
      <c r="B261" s="34">
        <f>SUM(B259:B260)</f>
        <v>0</v>
      </c>
      <c r="C261" s="34">
        <f>SUM(C259:C260)</f>
        <v>0</v>
      </c>
      <c r="D261" s="35"/>
      <c r="E261" s="34">
        <f>SUM(E259:E260)</f>
        <v>0</v>
      </c>
      <c r="F261" s="34">
        <f>SUM(F259:F260)</f>
        <v>0</v>
      </c>
      <c r="G261" s="35"/>
      <c r="H261" s="34">
        <f>SUM(H259:H260)</f>
        <v>0</v>
      </c>
      <c r="I261" s="34">
        <f>SUM(I259:I260)</f>
        <v>0</v>
      </c>
      <c r="J261" s="35"/>
      <c r="K261" s="34">
        <f>SUM(K259:K260)</f>
        <v>1</v>
      </c>
      <c r="L261" s="34">
        <f>SUM(L259:L260)</f>
        <v>0</v>
      </c>
      <c r="M261" s="34"/>
      <c r="N261" s="34">
        <f>SUM(N259:N260)</f>
        <v>0</v>
      </c>
      <c r="O261" s="34">
        <f>SUM(O259:O260)</f>
        <v>0</v>
      </c>
      <c r="P261" s="35"/>
      <c r="Q261" s="34">
        <f>SUM(Q259:Q260)</f>
        <v>15</v>
      </c>
      <c r="R261" s="34">
        <f>SUM(R259:R260)</f>
        <v>43</v>
      </c>
      <c r="S261" s="35"/>
      <c r="T261" s="34">
        <f>SUM(T259:T260)</f>
        <v>16</v>
      </c>
      <c r="U261" s="34">
        <f>SUM(U259:U260)</f>
        <v>43</v>
      </c>
      <c r="V261" s="31">
        <f>+T261+U261</f>
        <v>59</v>
      </c>
    </row>
    <row r="262" spans="1:23" ht="12.75">
      <c r="A262" s="1" t="s">
        <v>50</v>
      </c>
      <c r="B262" s="11"/>
      <c r="C262" s="11"/>
      <c r="D262" s="14"/>
      <c r="E262" s="11"/>
      <c r="F262" s="11"/>
      <c r="G262" s="14"/>
      <c r="H262" s="11"/>
      <c r="I262" s="11"/>
      <c r="J262" s="14"/>
      <c r="K262" s="11"/>
      <c r="L262" s="11"/>
      <c r="M262" s="11"/>
      <c r="N262" s="11"/>
      <c r="O262" s="11"/>
      <c r="P262" s="14"/>
      <c r="Q262" s="11"/>
      <c r="R262" s="11"/>
      <c r="S262" s="14"/>
      <c r="T262" s="11"/>
      <c r="U262" s="11"/>
      <c r="V262" s="27" t="s">
        <v>56</v>
      </c>
      <c r="W262" s="12"/>
    </row>
    <row r="263" spans="1:22" s="30" customFormat="1" ht="12.75">
      <c r="A263" s="28" t="s">
        <v>48</v>
      </c>
      <c r="B263" s="2">
        <v>0</v>
      </c>
      <c r="C263" s="2">
        <v>0</v>
      </c>
      <c r="D263" s="3"/>
      <c r="E263" s="2">
        <v>0</v>
      </c>
      <c r="F263" s="2">
        <v>0</v>
      </c>
      <c r="G263" s="3"/>
      <c r="H263" s="2">
        <v>0</v>
      </c>
      <c r="I263" s="2">
        <v>0</v>
      </c>
      <c r="J263" s="3"/>
      <c r="K263" s="2">
        <v>0</v>
      </c>
      <c r="L263" s="2">
        <v>0</v>
      </c>
      <c r="M263" s="2"/>
      <c r="N263" s="2">
        <v>0</v>
      </c>
      <c r="O263" s="2">
        <v>0</v>
      </c>
      <c r="P263" s="3"/>
      <c r="Q263" s="2">
        <v>0</v>
      </c>
      <c r="R263" s="2">
        <v>2</v>
      </c>
      <c r="S263" s="3"/>
      <c r="T263" s="2">
        <f>B263+E263+H263+K263+N263+Q263</f>
        <v>0</v>
      </c>
      <c r="U263" s="2">
        <f>C263+F263+I263+L263+O263+R263</f>
        <v>2</v>
      </c>
      <c r="V263" s="29">
        <f>+T263+U263</f>
        <v>2</v>
      </c>
    </row>
    <row r="264" spans="1:23" ht="12.75">
      <c r="A264" s="1" t="s">
        <v>51</v>
      </c>
      <c r="B264" s="11"/>
      <c r="C264" s="11"/>
      <c r="D264" s="14"/>
      <c r="E264" s="11"/>
      <c r="F264" s="11"/>
      <c r="G264" s="14"/>
      <c r="H264" s="11"/>
      <c r="I264" s="11"/>
      <c r="J264" s="14"/>
      <c r="K264" s="11"/>
      <c r="L264" s="11"/>
      <c r="M264" s="11"/>
      <c r="N264" s="11"/>
      <c r="O264" s="11"/>
      <c r="P264" s="14"/>
      <c r="Q264" s="11"/>
      <c r="R264" s="11"/>
      <c r="S264" s="14"/>
      <c r="T264" s="11"/>
      <c r="U264" s="11"/>
      <c r="V264" s="27" t="s">
        <v>56</v>
      </c>
      <c r="W264" s="12"/>
    </row>
    <row r="265" spans="1:22" s="30" customFormat="1" ht="12.75">
      <c r="A265" s="28" t="s">
        <v>48</v>
      </c>
      <c r="B265" s="2">
        <v>0</v>
      </c>
      <c r="C265" s="2">
        <v>0</v>
      </c>
      <c r="D265" s="3"/>
      <c r="E265" s="2">
        <v>0</v>
      </c>
      <c r="F265" s="2">
        <v>0</v>
      </c>
      <c r="G265" s="3"/>
      <c r="H265" s="2">
        <v>0</v>
      </c>
      <c r="I265" s="2">
        <v>0</v>
      </c>
      <c r="J265" s="3"/>
      <c r="K265" s="2">
        <v>0</v>
      </c>
      <c r="L265" s="2">
        <v>0</v>
      </c>
      <c r="M265" s="2"/>
      <c r="N265" s="2">
        <v>0</v>
      </c>
      <c r="O265" s="2">
        <v>0</v>
      </c>
      <c r="P265" s="3"/>
      <c r="Q265" s="2">
        <v>0</v>
      </c>
      <c r="R265" s="2">
        <v>1</v>
      </c>
      <c r="S265" s="3"/>
      <c r="T265" s="2">
        <f>B265+E265+H265+K265+N265+Q265</f>
        <v>0</v>
      </c>
      <c r="U265" s="2">
        <f>C265+F265+I265+L265+O265+R265</f>
        <v>1</v>
      </c>
      <c r="V265" s="29">
        <f>+T265+U265</f>
        <v>1</v>
      </c>
    </row>
    <row r="266" spans="1:23" ht="12.75">
      <c r="A266" s="1" t="s">
        <v>70</v>
      </c>
      <c r="B266" s="11"/>
      <c r="C266" s="11"/>
      <c r="D266" s="14"/>
      <c r="E266" s="11"/>
      <c r="F266" s="11"/>
      <c r="G266" s="14"/>
      <c r="H266" s="11"/>
      <c r="I266" s="11"/>
      <c r="J266" s="14"/>
      <c r="K266" s="11"/>
      <c r="L266" s="11"/>
      <c r="M266" s="11"/>
      <c r="N266" s="11"/>
      <c r="O266" s="11"/>
      <c r="P266" s="14"/>
      <c r="Q266" s="11"/>
      <c r="R266" s="11"/>
      <c r="S266" s="14"/>
      <c r="T266" s="11"/>
      <c r="U266" s="11"/>
      <c r="V266" s="27" t="s">
        <v>56</v>
      </c>
      <c r="W266" s="12"/>
    </row>
    <row r="267" spans="1:22" s="30" customFormat="1" ht="12.75">
      <c r="A267" s="28" t="s">
        <v>139</v>
      </c>
      <c r="B267" s="2">
        <v>0</v>
      </c>
      <c r="C267" s="2">
        <v>0</v>
      </c>
      <c r="D267" s="3"/>
      <c r="E267" s="2">
        <v>0</v>
      </c>
      <c r="F267" s="2">
        <v>2</v>
      </c>
      <c r="G267" s="3"/>
      <c r="H267" s="2">
        <v>0</v>
      </c>
      <c r="I267" s="2">
        <v>0</v>
      </c>
      <c r="J267" s="3"/>
      <c r="K267" s="2">
        <v>0</v>
      </c>
      <c r="L267" s="2">
        <v>0</v>
      </c>
      <c r="M267" s="2"/>
      <c r="N267" s="2">
        <v>0</v>
      </c>
      <c r="O267" s="2">
        <v>0</v>
      </c>
      <c r="P267" s="3"/>
      <c r="Q267" s="2">
        <v>0</v>
      </c>
      <c r="R267" s="2">
        <v>3</v>
      </c>
      <c r="S267" s="3"/>
      <c r="T267" s="2">
        <f>B267+E267+H267+K267+N267+Q267</f>
        <v>0</v>
      </c>
      <c r="U267" s="2">
        <f>C267+F267+I267+L267+O267+R267</f>
        <v>5</v>
      </c>
      <c r="V267" s="29">
        <f>+T267+U267</f>
        <v>5</v>
      </c>
    </row>
    <row r="268" spans="1:23" ht="12.75">
      <c r="A268" s="1" t="s">
        <v>162</v>
      </c>
      <c r="B268" s="11"/>
      <c r="C268" s="11"/>
      <c r="D268" s="14"/>
      <c r="E268" s="11"/>
      <c r="F268" s="11"/>
      <c r="G268" s="14"/>
      <c r="H268" s="11"/>
      <c r="I268" s="11"/>
      <c r="J268" s="14"/>
      <c r="K268" s="11"/>
      <c r="L268" s="11"/>
      <c r="M268" s="11"/>
      <c r="N268" s="11"/>
      <c r="O268" s="11"/>
      <c r="P268" s="14"/>
      <c r="Q268" s="11"/>
      <c r="R268" s="11"/>
      <c r="S268" s="14"/>
      <c r="T268" s="11"/>
      <c r="U268" s="11"/>
      <c r="V268" s="27" t="s">
        <v>56</v>
      </c>
      <c r="W268" s="12"/>
    </row>
    <row r="269" spans="1:22" s="30" customFormat="1" ht="12.75">
      <c r="A269" s="28" t="s">
        <v>139</v>
      </c>
      <c r="B269" s="2">
        <v>0</v>
      </c>
      <c r="C269" s="2">
        <v>0</v>
      </c>
      <c r="D269" s="3"/>
      <c r="E269" s="2">
        <v>0</v>
      </c>
      <c r="F269" s="2">
        <v>4</v>
      </c>
      <c r="G269" s="3"/>
      <c r="H269" s="2">
        <v>0</v>
      </c>
      <c r="I269" s="2">
        <v>0</v>
      </c>
      <c r="J269" s="3"/>
      <c r="K269" s="2">
        <v>0</v>
      </c>
      <c r="L269" s="2">
        <v>1</v>
      </c>
      <c r="M269" s="2"/>
      <c r="N269" s="2">
        <v>0</v>
      </c>
      <c r="O269" s="2">
        <v>0</v>
      </c>
      <c r="P269" s="3"/>
      <c r="Q269" s="2">
        <v>3</v>
      </c>
      <c r="R269" s="2">
        <v>30</v>
      </c>
      <c r="S269" s="3"/>
      <c r="T269" s="2">
        <f>B269+E269+H269+K269+N269+Q269</f>
        <v>3</v>
      </c>
      <c r="U269" s="2">
        <f>C269+F269+I269+L269+O269+R269</f>
        <v>35</v>
      </c>
      <c r="V269" s="29">
        <f>+T269+U269</f>
        <v>38</v>
      </c>
    </row>
    <row r="270" spans="2:23" ht="12.75">
      <c r="B270" s="11"/>
      <c r="C270" s="11"/>
      <c r="D270" s="14"/>
      <c r="E270" s="11"/>
      <c r="F270" s="11"/>
      <c r="G270" s="14"/>
      <c r="H270" s="11"/>
      <c r="I270" s="11"/>
      <c r="J270" s="14"/>
      <c r="K270" s="11"/>
      <c r="L270" s="11"/>
      <c r="M270" s="11"/>
      <c r="N270" s="11"/>
      <c r="O270" s="11"/>
      <c r="P270" s="14"/>
      <c r="Q270" s="11"/>
      <c r="R270" s="11"/>
      <c r="S270" s="14"/>
      <c r="T270" s="11"/>
      <c r="U270" s="11"/>
      <c r="V270" s="27"/>
      <c r="W270" s="12"/>
    </row>
    <row r="271" spans="2:23" ht="12.75">
      <c r="B271" s="11"/>
      <c r="C271" s="11"/>
      <c r="D271" s="14"/>
      <c r="E271" s="11"/>
      <c r="F271" s="11"/>
      <c r="G271" s="14"/>
      <c r="H271" s="11"/>
      <c r="I271" s="11"/>
      <c r="J271" s="14"/>
      <c r="K271" s="11"/>
      <c r="L271" s="11"/>
      <c r="M271" s="11"/>
      <c r="N271" s="11"/>
      <c r="O271" s="11"/>
      <c r="P271" s="14"/>
      <c r="Q271" s="11"/>
      <c r="R271" s="11"/>
      <c r="S271" s="14"/>
      <c r="T271" s="11"/>
      <c r="U271" s="11"/>
      <c r="V271" s="27" t="s">
        <v>56</v>
      </c>
      <c r="W271" s="12"/>
    </row>
    <row r="272" spans="1:23" s="8" customFormat="1" ht="12.75">
      <c r="A272" s="20" t="s">
        <v>3</v>
      </c>
      <c r="B272" s="36">
        <f>+B267+B265+B269+B263+B261+B257+B253+B249+B244+B242+B240+B238+B234+B236</f>
        <v>7</v>
      </c>
      <c r="C272" s="36">
        <f>+C267+C265+C269+C263+C261+C257+C253+C249+C244+C242+C240+C238+C234+C236</f>
        <v>14</v>
      </c>
      <c r="D272" s="37"/>
      <c r="E272" s="36">
        <f>+E267+E265+E269+E263+E261+E257+E253+E249+E244+E242+E240+E238+E234+E236</f>
        <v>10</v>
      </c>
      <c r="F272" s="36">
        <f>+F267+F265+F269+F263+F261+F257+F253+F249+F244+F242+F240+F238+F234+F236</f>
        <v>47</v>
      </c>
      <c r="G272" s="21"/>
      <c r="H272" s="36">
        <f>+H267+H265+H269+H263+H261+H257+H253+H249+H244+H242+H240+H238+H234+H236</f>
        <v>0</v>
      </c>
      <c r="I272" s="36">
        <f>+I267+I265+I269+I263+I261+I257+I253+I249+I244+I242+I240+I238+I234+I236</f>
        <v>0</v>
      </c>
      <c r="J272" s="21"/>
      <c r="K272" s="36">
        <f>+K267+K265+K269+K263+K261+K257+K253+K249+K244+K242+K240+K238+K234+K236</f>
        <v>2</v>
      </c>
      <c r="L272" s="36">
        <f>+L267+L265+L269+L263+L261+L257+L253+L249+L244+L242+L240+L238+L234+L236</f>
        <v>11</v>
      </c>
      <c r="M272" s="37"/>
      <c r="N272" s="36">
        <f>+N267+N265+N269+N263+N261+N257+N253+N249+N244+N242+N240+N238+N234+N236</f>
        <v>0</v>
      </c>
      <c r="O272" s="36">
        <f>+O267+O265+O269+O263+O261+O257+O253+O249+O244+O242+O240+O238+O234+O236</f>
        <v>8</v>
      </c>
      <c r="P272" s="37"/>
      <c r="Q272" s="36">
        <f>+Q267+Q265+Q269+Q263+Q261+Q257+Q253+Q249+Q244+Q242+Q240+Q238+Q234+Q236</f>
        <v>52</v>
      </c>
      <c r="R272" s="36">
        <f>+R267+R265+R269+R263+R261+R257+R253+R249+R244+R242+R240+R238+R234+R236</f>
        <v>285</v>
      </c>
      <c r="S272" s="37"/>
      <c r="T272" s="44">
        <f>B272+E272+H272+K272+N272+Q272</f>
        <v>71</v>
      </c>
      <c r="U272" s="44">
        <f>C272+F272+I272+L272+O272+R272</f>
        <v>365</v>
      </c>
      <c r="V272" s="31">
        <f>+T272+U272</f>
        <v>436</v>
      </c>
      <c r="W272" s="21"/>
    </row>
    <row r="273" spans="1:23" ht="12.75">
      <c r="A273" s="10"/>
      <c r="B273" s="13"/>
      <c r="C273" s="13"/>
      <c r="D273" s="18"/>
      <c r="E273" s="13"/>
      <c r="F273" s="13"/>
      <c r="G273" s="18"/>
      <c r="H273" s="13"/>
      <c r="I273" s="13"/>
      <c r="J273" s="18"/>
      <c r="K273" s="13"/>
      <c r="L273" s="13"/>
      <c r="M273" s="13"/>
      <c r="N273" s="13"/>
      <c r="O273" s="13"/>
      <c r="P273" s="18"/>
      <c r="Q273" s="13"/>
      <c r="R273" s="13"/>
      <c r="S273" s="18"/>
      <c r="T273" s="13"/>
      <c r="U273" s="13"/>
      <c r="V273" s="27" t="s">
        <v>56</v>
      </c>
      <c r="W273" s="12"/>
    </row>
    <row r="274" spans="1:23" ht="12.75">
      <c r="A274" s="10"/>
      <c r="B274" s="13"/>
      <c r="C274" s="13"/>
      <c r="D274" s="18"/>
      <c r="E274" s="13"/>
      <c r="F274" s="13"/>
      <c r="G274" s="18"/>
      <c r="H274" s="13"/>
      <c r="I274" s="13"/>
      <c r="J274" s="18"/>
      <c r="K274" s="13"/>
      <c r="L274" s="13"/>
      <c r="M274" s="13"/>
      <c r="N274" s="13"/>
      <c r="O274" s="13"/>
      <c r="P274" s="18"/>
      <c r="Q274" s="13"/>
      <c r="R274" s="13"/>
      <c r="S274" s="18"/>
      <c r="T274" s="13"/>
      <c r="U274" s="13"/>
      <c r="V274" s="27" t="s">
        <v>56</v>
      </c>
      <c r="W274" s="12"/>
    </row>
    <row r="275" spans="1:23" ht="12.75">
      <c r="A275" s="10" t="s">
        <v>53</v>
      </c>
      <c r="B275" s="11"/>
      <c r="C275" s="11"/>
      <c r="D275" s="14"/>
      <c r="E275" s="11"/>
      <c r="F275" s="11"/>
      <c r="G275" s="14"/>
      <c r="H275" s="11"/>
      <c r="I275" s="11"/>
      <c r="J275" s="14"/>
      <c r="K275" s="11"/>
      <c r="L275" s="11"/>
      <c r="M275" s="11"/>
      <c r="N275" s="11"/>
      <c r="O275" s="11"/>
      <c r="P275" s="14"/>
      <c r="Q275" s="11"/>
      <c r="R275" s="11"/>
      <c r="S275" s="14"/>
      <c r="T275" s="11"/>
      <c r="U275" s="11" t="s">
        <v>60</v>
      </c>
      <c r="V275" s="27" t="s">
        <v>56</v>
      </c>
      <c r="W275" s="12"/>
    </row>
    <row r="276" spans="2:23" ht="12.75">
      <c r="B276" s="11"/>
      <c r="C276" s="11"/>
      <c r="D276" s="14"/>
      <c r="E276" s="11"/>
      <c r="F276" s="11"/>
      <c r="G276" s="14"/>
      <c r="H276" s="11"/>
      <c r="I276" s="11"/>
      <c r="J276" s="14"/>
      <c r="K276" s="11"/>
      <c r="L276" s="11"/>
      <c r="M276" s="11"/>
      <c r="N276" s="11"/>
      <c r="O276" s="11"/>
      <c r="P276" s="14"/>
      <c r="Q276" s="12"/>
      <c r="R276" s="11"/>
      <c r="S276" s="14"/>
      <c r="T276" s="11"/>
      <c r="U276" s="11"/>
      <c r="V276" s="27" t="s">
        <v>56</v>
      </c>
      <c r="W276" s="12"/>
    </row>
    <row r="277" spans="1:22" s="30" customFormat="1" ht="12.75">
      <c r="A277" s="28" t="s">
        <v>54</v>
      </c>
      <c r="B277" s="2">
        <v>5</v>
      </c>
      <c r="C277" s="2">
        <v>8</v>
      </c>
      <c r="D277" s="3"/>
      <c r="E277" s="2">
        <v>29</v>
      </c>
      <c r="F277" s="2">
        <v>51</v>
      </c>
      <c r="G277" s="3"/>
      <c r="H277" s="2">
        <v>1</v>
      </c>
      <c r="I277" s="2">
        <v>3</v>
      </c>
      <c r="J277" s="3"/>
      <c r="K277" s="2">
        <v>11</v>
      </c>
      <c r="L277" s="2">
        <v>11</v>
      </c>
      <c r="M277" s="2"/>
      <c r="N277" s="2">
        <v>7</v>
      </c>
      <c r="O277" s="2">
        <v>7</v>
      </c>
      <c r="P277" s="3"/>
      <c r="Q277" s="2">
        <v>128</v>
      </c>
      <c r="R277" s="2">
        <v>164</v>
      </c>
      <c r="S277" s="3"/>
      <c r="T277" s="2">
        <f>B277+E277+H277+K277+N277+Q277</f>
        <v>181</v>
      </c>
      <c r="U277" s="2">
        <f>C277+F277+I277+L277+O277+R277</f>
        <v>244</v>
      </c>
      <c r="V277" s="29">
        <f>+T277+U277</f>
        <v>425</v>
      </c>
    </row>
    <row r="278" spans="1:22" s="28" customFormat="1" ht="12.75">
      <c r="A278" s="30"/>
      <c r="B278" s="32"/>
      <c r="C278" s="32"/>
      <c r="D278" s="33"/>
      <c r="E278" s="32"/>
      <c r="F278" s="32"/>
      <c r="G278" s="33"/>
      <c r="H278" s="32"/>
      <c r="I278" s="32"/>
      <c r="J278" s="33"/>
      <c r="K278" s="32"/>
      <c r="L278" s="32"/>
      <c r="M278" s="32"/>
      <c r="N278" s="32"/>
      <c r="O278" s="32"/>
      <c r="P278" s="33"/>
      <c r="Q278" s="32"/>
      <c r="R278" s="32"/>
      <c r="S278" s="33"/>
      <c r="T278" s="32"/>
      <c r="U278" s="32"/>
      <c r="V278" s="31" t="s">
        <v>56</v>
      </c>
    </row>
    <row r="279" spans="1:22" s="30" customFormat="1" ht="12.75">
      <c r="A279" s="10" t="s">
        <v>3</v>
      </c>
      <c r="B279" s="19">
        <f>SUM(B277:B277)</f>
        <v>5</v>
      </c>
      <c r="C279" s="19">
        <f>SUM(C277:C277)</f>
        <v>8</v>
      </c>
      <c r="D279" s="5"/>
      <c r="E279" s="19">
        <f>SUM(E277:E277)</f>
        <v>29</v>
      </c>
      <c r="F279" s="19">
        <f>SUM(F277:F277)</f>
        <v>51</v>
      </c>
      <c r="G279" s="5"/>
      <c r="H279" s="19">
        <f>SUM(H277:H277)</f>
        <v>1</v>
      </c>
      <c r="I279" s="19">
        <f>SUM(I277:I277)</f>
        <v>3</v>
      </c>
      <c r="J279" s="5"/>
      <c r="K279" s="19">
        <f>SUM(K277:K277)</f>
        <v>11</v>
      </c>
      <c r="L279" s="19">
        <f>SUM(L277:L277)</f>
        <v>11</v>
      </c>
      <c r="M279" s="19"/>
      <c r="N279" s="19">
        <f>SUM(N277:N277)</f>
        <v>7</v>
      </c>
      <c r="O279" s="19">
        <f>SUM(O277:O277)</f>
        <v>7</v>
      </c>
      <c r="P279" s="5"/>
      <c r="Q279" s="19">
        <f>SUM(Q277:Q277)</f>
        <v>128</v>
      </c>
      <c r="R279" s="19">
        <f>SUM(R277:R277)</f>
        <v>164</v>
      </c>
      <c r="S279" s="5"/>
      <c r="T279" s="19">
        <f>SUM(T277:T277)</f>
        <v>181</v>
      </c>
      <c r="U279" s="19">
        <f>SUM(U277:U277)</f>
        <v>244</v>
      </c>
      <c r="V279" s="29">
        <f>+T279+U279</f>
        <v>425</v>
      </c>
    </row>
    <row r="280" spans="1:23" ht="12.75">
      <c r="A280" s="10"/>
      <c r="B280" s="13"/>
      <c r="C280" s="13"/>
      <c r="D280" s="18"/>
      <c r="E280" s="13"/>
      <c r="F280" s="13"/>
      <c r="G280" s="18"/>
      <c r="H280" s="13"/>
      <c r="I280" s="13"/>
      <c r="J280" s="18"/>
      <c r="K280" s="13"/>
      <c r="L280" s="13"/>
      <c r="M280" s="13"/>
      <c r="N280" s="13"/>
      <c r="O280" s="13"/>
      <c r="P280" s="18"/>
      <c r="Q280" s="13"/>
      <c r="R280" s="13"/>
      <c r="S280" s="18"/>
      <c r="T280" s="13"/>
      <c r="U280" s="13"/>
      <c r="V280" s="27" t="s">
        <v>56</v>
      </c>
      <c r="W280" s="12"/>
    </row>
    <row r="281" spans="1:23" ht="12.75">
      <c r="A281" s="10"/>
      <c r="B281" s="13"/>
      <c r="C281" s="13"/>
      <c r="D281" s="18"/>
      <c r="E281" s="13"/>
      <c r="F281" s="13"/>
      <c r="G281" s="18"/>
      <c r="H281" s="13"/>
      <c r="I281" s="13"/>
      <c r="J281" s="18"/>
      <c r="K281" s="13"/>
      <c r="L281" s="13"/>
      <c r="M281" s="13"/>
      <c r="N281" s="13"/>
      <c r="O281" s="13"/>
      <c r="P281" s="18"/>
      <c r="Q281" s="11"/>
      <c r="R281" s="13"/>
      <c r="S281" s="18"/>
      <c r="T281" s="13"/>
      <c r="U281" s="13"/>
      <c r="V281" s="27" t="s">
        <v>56</v>
      </c>
      <c r="W281" s="12"/>
    </row>
    <row r="282" spans="1:23" s="25" customFormat="1" ht="12.75">
      <c r="A282" s="20" t="s">
        <v>55</v>
      </c>
      <c r="B282" s="44">
        <f>+B14+B98+B121+B206+B228+B272+B140+B279</f>
        <v>422</v>
      </c>
      <c r="C282" s="44">
        <f>+C14+C98+C121+C206+C228+C272+C140+C279</f>
        <v>244</v>
      </c>
      <c r="D282" s="44"/>
      <c r="E282" s="44">
        <f>+E14+E98+E121+E206+E228+E272+E140+E279</f>
        <v>136</v>
      </c>
      <c r="F282" s="44">
        <f>+F14+F98+F121+F206+F228+F272+F140+F279</f>
        <v>424</v>
      </c>
      <c r="G282" s="44"/>
      <c r="H282" s="44">
        <f>+H14+H98+H121+H206+H228+H272+H140+H279</f>
        <v>4</v>
      </c>
      <c r="I282" s="44">
        <f>+I14+I98+I121+I206+I228+I272+I140+I279</f>
        <v>10</v>
      </c>
      <c r="J282" s="44"/>
      <c r="K282" s="44">
        <f>+K14+K98+K121+K206+K228+K272+K140+K279</f>
        <v>57</v>
      </c>
      <c r="L282" s="44">
        <f>+L14+L98+L121+L206+L228+L272+L140+L279</f>
        <v>54</v>
      </c>
      <c r="M282" s="13"/>
      <c r="N282" s="44">
        <f>+N14+N98+N121+N206+N228+N272+N140+N279</f>
        <v>25</v>
      </c>
      <c r="O282" s="44">
        <f>+O14+O98+O121+O206+O228+O272+O140+O279</f>
        <v>61</v>
      </c>
      <c r="P282" s="13"/>
      <c r="Q282" s="44">
        <f>+Q14+Q98+Q121+Q206+Q228+Q272+Q140+Q279</f>
        <v>1121</v>
      </c>
      <c r="R282" s="44">
        <f>+R14+R98+R121+R206+R228+R272+R140+R279</f>
        <v>2056</v>
      </c>
      <c r="S282" s="44"/>
      <c r="T282" s="44">
        <f>+T14+T98+T121+T206+T228+T272+T140+T279</f>
        <v>1765</v>
      </c>
      <c r="U282" s="44">
        <f>+U14+U98+U121+U206+U228+U272+U140+U279</f>
        <v>2849</v>
      </c>
      <c r="V282" s="31">
        <f>+T282+U282</f>
        <v>4614</v>
      </c>
      <c r="W282" s="12"/>
    </row>
    <row r="283" spans="2:23" ht="12.75">
      <c r="B283" s="11"/>
      <c r="C283" s="11"/>
      <c r="D283" s="14"/>
      <c r="E283" s="11"/>
      <c r="F283" s="11"/>
      <c r="G283" s="14"/>
      <c r="H283" s="11"/>
      <c r="I283" s="11"/>
      <c r="J283" s="14"/>
      <c r="K283" s="11"/>
      <c r="L283" s="11"/>
      <c r="M283" s="11"/>
      <c r="N283" s="11"/>
      <c r="O283" s="11"/>
      <c r="P283" s="14"/>
      <c r="Q283" s="11"/>
      <c r="R283" s="11"/>
      <c r="S283" s="14"/>
      <c r="T283" s="11"/>
      <c r="U283" s="11"/>
      <c r="W283" s="12"/>
    </row>
    <row r="284" spans="2:23" ht="12.7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W284" s="12"/>
    </row>
    <row r="285" spans="2:23" ht="12.75">
      <c r="B285" s="11"/>
      <c r="C285" s="11"/>
      <c r="D285" s="14"/>
      <c r="E285" s="11"/>
      <c r="F285" s="11"/>
      <c r="G285" s="14"/>
      <c r="H285" s="11"/>
      <c r="I285" s="11"/>
      <c r="J285" s="14"/>
      <c r="K285" s="11"/>
      <c r="L285" s="11"/>
      <c r="M285" s="11"/>
      <c r="N285" s="11"/>
      <c r="O285" s="11"/>
      <c r="P285" s="14"/>
      <c r="Q285" s="11"/>
      <c r="R285" s="12"/>
      <c r="S285" s="14"/>
      <c r="T285" s="11"/>
      <c r="U285" s="11"/>
      <c r="W285" s="12"/>
    </row>
    <row r="286" spans="2:23" ht="12.75">
      <c r="B286" s="11"/>
      <c r="C286" s="11"/>
      <c r="D286" s="14"/>
      <c r="E286" s="11"/>
      <c r="F286" s="11"/>
      <c r="G286" s="14"/>
      <c r="H286" s="11"/>
      <c r="I286" s="11"/>
      <c r="J286" s="14"/>
      <c r="K286" s="11"/>
      <c r="L286" s="11"/>
      <c r="M286" s="11"/>
      <c r="N286" s="11"/>
      <c r="O286" s="11"/>
      <c r="P286" s="14"/>
      <c r="Q286" s="11"/>
      <c r="R286" s="12"/>
      <c r="S286" s="14"/>
      <c r="T286" s="11"/>
      <c r="U286" s="11"/>
      <c r="W286" s="12"/>
    </row>
    <row r="287" spans="2:23" ht="12.75">
      <c r="B287" s="11"/>
      <c r="C287" s="11"/>
      <c r="D287" s="14"/>
      <c r="E287" s="11"/>
      <c r="F287" s="11"/>
      <c r="G287" s="14"/>
      <c r="H287" s="11"/>
      <c r="I287" s="11"/>
      <c r="J287" s="14"/>
      <c r="K287" s="11"/>
      <c r="L287" s="11"/>
      <c r="M287" s="11"/>
      <c r="N287" s="11"/>
      <c r="O287" s="11"/>
      <c r="P287" s="14"/>
      <c r="Q287" s="11"/>
      <c r="R287" s="12"/>
      <c r="S287" s="14"/>
      <c r="T287" s="11"/>
      <c r="U287" s="11"/>
      <c r="W287" s="12"/>
    </row>
    <row r="288" spans="2:23" ht="12.75">
      <c r="B288" s="11"/>
      <c r="C288" s="11"/>
      <c r="D288" s="14"/>
      <c r="E288" s="11"/>
      <c r="F288" s="11"/>
      <c r="G288" s="14"/>
      <c r="H288" s="11"/>
      <c r="I288" s="11"/>
      <c r="J288" s="14"/>
      <c r="K288" s="11"/>
      <c r="L288" s="11"/>
      <c r="M288" s="11"/>
      <c r="N288" s="11"/>
      <c r="O288" s="11"/>
      <c r="P288" s="14"/>
      <c r="Q288" s="11"/>
      <c r="R288" s="11"/>
      <c r="S288" s="14"/>
      <c r="T288" s="11"/>
      <c r="U288" s="11"/>
      <c r="W288" s="12"/>
    </row>
    <row r="289" spans="1:23" ht="12.75">
      <c r="A289" s="1" t="s">
        <v>77</v>
      </c>
      <c r="B289" s="11"/>
      <c r="C289" s="11"/>
      <c r="D289" s="14"/>
      <c r="E289" s="11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W289" s="12"/>
    </row>
    <row r="290" spans="2:23" ht="12.75">
      <c r="B290" s="11"/>
      <c r="C290" s="11"/>
      <c r="D290" s="14"/>
      <c r="E290" s="11"/>
      <c r="F290" s="11"/>
      <c r="G290" s="14"/>
      <c r="H290" s="11"/>
      <c r="I290" s="11"/>
      <c r="J290" s="14"/>
      <c r="K290" s="11"/>
      <c r="L290" s="11"/>
      <c r="M290" s="11"/>
      <c r="N290" s="11"/>
      <c r="O290" s="11"/>
      <c r="P290" s="14"/>
      <c r="Q290" s="11"/>
      <c r="R290" s="12"/>
      <c r="S290" s="14"/>
      <c r="T290" s="11"/>
      <c r="U290" s="11"/>
      <c r="W290" s="12"/>
    </row>
    <row r="291" spans="2:23" ht="12.75">
      <c r="B291" s="11"/>
      <c r="C291" s="11"/>
      <c r="D291" s="14"/>
      <c r="E291" s="11"/>
      <c r="F291" s="11"/>
      <c r="G291" s="14"/>
      <c r="H291" s="11"/>
      <c r="I291" s="11"/>
      <c r="J291" s="14"/>
      <c r="K291" s="11"/>
      <c r="L291" s="11"/>
      <c r="M291" s="11"/>
      <c r="N291" s="11"/>
      <c r="O291" s="11"/>
      <c r="P291" s="14"/>
      <c r="Q291" s="11"/>
      <c r="R291" s="11"/>
      <c r="S291" s="14"/>
      <c r="T291" s="11"/>
      <c r="U291" s="11"/>
      <c r="W291" s="12"/>
    </row>
    <row r="292" spans="2:23" ht="12.75">
      <c r="B292" s="11"/>
      <c r="C292" s="11"/>
      <c r="D292" s="14"/>
      <c r="E292" s="11"/>
      <c r="F292" s="11"/>
      <c r="G292" s="14"/>
      <c r="H292" s="11"/>
      <c r="I292" s="11"/>
      <c r="J292" s="14"/>
      <c r="K292" s="11"/>
      <c r="L292" s="11"/>
      <c r="M292" s="11"/>
      <c r="N292" s="11"/>
      <c r="O292" s="11"/>
      <c r="P292" s="14"/>
      <c r="Q292" s="11"/>
      <c r="R292" s="11"/>
      <c r="S292" s="14"/>
      <c r="T292" s="11"/>
      <c r="U292" s="11"/>
      <c r="W292" s="12"/>
    </row>
    <row r="293" spans="2:21" ht="12.75">
      <c r="B293" s="2"/>
      <c r="C293" s="2"/>
      <c r="D293" s="3"/>
      <c r="E293" s="2"/>
      <c r="F293" s="2"/>
      <c r="G293" s="3"/>
      <c r="H293" s="2"/>
      <c r="I293" s="2"/>
      <c r="J293" s="3"/>
      <c r="K293" s="2"/>
      <c r="L293" s="2"/>
      <c r="M293" s="2"/>
      <c r="N293" s="2"/>
      <c r="O293" s="2"/>
      <c r="P293" s="3"/>
      <c r="Q293" s="2"/>
      <c r="R293" s="2"/>
      <c r="S293" s="3"/>
      <c r="T293" s="2"/>
      <c r="U293" s="2"/>
    </row>
    <row r="294" spans="6:21" ht="12.75">
      <c r="F294" s="2"/>
      <c r="G294" s="3"/>
      <c r="H294" s="2"/>
      <c r="I294" s="2"/>
      <c r="J294" s="3"/>
      <c r="K294" s="2"/>
      <c r="L294" s="2"/>
      <c r="M294" s="2"/>
      <c r="N294" s="2"/>
      <c r="O294" s="2"/>
      <c r="P294" s="3"/>
      <c r="Q294" s="2"/>
      <c r="S294" s="3"/>
      <c r="T294" s="2"/>
      <c r="U294" s="2"/>
    </row>
    <row r="295" spans="2:21" ht="12.75">
      <c r="B295" s="2"/>
      <c r="C295" s="2"/>
      <c r="D295" s="3"/>
      <c r="E295" s="2"/>
      <c r="F295" s="2"/>
      <c r="G295" s="3"/>
      <c r="H295" s="2"/>
      <c r="I295" s="2"/>
      <c r="J295" s="3"/>
      <c r="K295" s="2"/>
      <c r="L295" s="2"/>
      <c r="M295" s="2"/>
      <c r="N295" s="2"/>
      <c r="O295" s="2"/>
      <c r="P295" s="3"/>
      <c r="Q295" s="2"/>
      <c r="S295" s="3"/>
      <c r="T295" s="2"/>
      <c r="U295" s="2"/>
    </row>
    <row r="296" spans="2:21" ht="12.75">
      <c r="B296" s="2"/>
      <c r="C296" s="2"/>
      <c r="D296" s="3"/>
      <c r="E296" s="2"/>
      <c r="F296" s="2"/>
      <c r="G296" s="3"/>
      <c r="H296" s="2"/>
      <c r="I296" s="2"/>
      <c r="J296" s="3"/>
      <c r="K296" s="2"/>
      <c r="L296" s="2"/>
      <c r="M296" s="2"/>
      <c r="N296" s="2"/>
      <c r="O296" s="2"/>
      <c r="P296" s="3"/>
      <c r="Q296" s="2" t="s">
        <v>63</v>
      </c>
      <c r="S296" s="3"/>
      <c r="T296" s="2"/>
      <c r="U296" s="2"/>
    </row>
    <row r="297" spans="2:21" ht="12.75">
      <c r="B297" s="2"/>
      <c r="C297" s="2"/>
      <c r="D297" s="3"/>
      <c r="E297" s="2"/>
      <c r="F297" s="2"/>
      <c r="G297" s="3"/>
      <c r="H297" s="2"/>
      <c r="I297" s="2"/>
      <c r="J297" s="3"/>
      <c r="K297" s="2"/>
      <c r="L297" s="2" t="s">
        <v>62</v>
      </c>
      <c r="M297" s="2"/>
      <c r="N297" s="2"/>
      <c r="O297" s="2"/>
      <c r="P297" s="3"/>
      <c r="Q297" s="2"/>
      <c r="R297" s="2"/>
      <c r="S297" s="3"/>
      <c r="T297" s="2"/>
      <c r="U297" s="2"/>
    </row>
    <row r="298" spans="2:21" ht="12.75">
      <c r="B298" s="2"/>
      <c r="C298" s="2"/>
      <c r="D298" s="3"/>
      <c r="E298" s="2"/>
      <c r="F298" s="2"/>
      <c r="G298" s="3"/>
      <c r="H298" s="2"/>
      <c r="I298" s="2"/>
      <c r="J298" s="3"/>
      <c r="K298" s="2"/>
      <c r="L298" s="2"/>
      <c r="M298" s="2"/>
      <c r="N298" s="2"/>
      <c r="O298" s="2"/>
      <c r="P298" s="3"/>
      <c r="Q298" s="2"/>
      <c r="S298" s="3"/>
      <c r="T298" s="2"/>
      <c r="U298" s="2"/>
    </row>
    <row r="299" spans="1:21" ht="12.75">
      <c r="A299" s="1" t="s">
        <v>56</v>
      </c>
      <c r="B299" s="2"/>
      <c r="C299" s="2"/>
      <c r="D299" s="3"/>
      <c r="E299" s="2"/>
      <c r="F299" s="2"/>
      <c r="G299" s="3"/>
      <c r="H299" s="2"/>
      <c r="I299" s="2"/>
      <c r="J299" s="3"/>
      <c r="K299" s="2"/>
      <c r="L299" s="2"/>
      <c r="M299" s="2"/>
      <c r="N299" s="2"/>
      <c r="O299" s="2"/>
      <c r="P299" s="3"/>
      <c r="Q299" s="2"/>
      <c r="R299" s="2"/>
      <c r="S299" s="3"/>
      <c r="T299" s="2"/>
      <c r="U299" s="2"/>
    </row>
    <row r="300" spans="2:21" ht="12.75">
      <c r="B300" s="2"/>
      <c r="C300" s="2"/>
      <c r="D300" s="3"/>
      <c r="E300" s="2"/>
      <c r="F300" s="2"/>
      <c r="G300" s="3"/>
      <c r="H300" s="2"/>
      <c r="I300" s="2"/>
      <c r="J300" s="3"/>
      <c r="K300" s="2"/>
      <c r="L300" s="2"/>
      <c r="M300" s="2"/>
      <c r="N300" s="2"/>
      <c r="O300" s="2"/>
      <c r="P300" s="3"/>
      <c r="Q300" s="2"/>
      <c r="S300" s="3"/>
      <c r="T300" s="2"/>
      <c r="U300" s="2"/>
    </row>
    <row r="301" spans="2:21" ht="12.75">
      <c r="B301" s="2"/>
      <c r="C301" s="2"/>
      <c r="D301" s="3"/>
      <c r="E301" s="2"/>
      <c r="F301" s="2"/>
      <c r="G301" s="3"/>
      <c r="H301" s="2"/>
      <c r="I301" s="2"/>
      <c r="J301" s="3"/>
      <c r="K301" s="2"/>
      <c r="L301" s="2"/>
      <c r="M301" s="2"/>
      <c r="N301" s="2"/>
      <c r="O301" s="2"/>
      <c r="P301" s="3"/>
      <c r="Q301" s="2"/>
      <c r="R301" s="2"/>
      <c r="S301" s="3"/>
      <c r="T301" s="2"/>
      <c r="U301" s="2"/>
    </row>
    <row r="302" spans="2:21" ht="12.75">
      <c r="B302" s="2"/>
      <c r="C302" s="2"/>
      <c r="D302" s="3"/>
      <c r="E302" s="2"/>
      <c r="F302" s="2"/>
      <c r="G302" s="3"/>
      <c r="H302" s="2"/>
      <c r="I302" s="2"/>
      <c r="J302" s="3"/>
      <c r="K302" s="2"/>
      <c r="L302" s="2"/>
      <c r="M302" s="2"/>
      <c r="N302" s="2"/>
      <c r="O302" s="2"/>
      <c r="P302" s="3"/>
      <c r="Q302" s="6"/>
      <c r="S302" s="3"/>
      <c r="T302" s="2"/>
      <c r="U302" s="2"/>
    </row>
    <row r="303" spans="2:21" ht="12.75">
      <c r="B303" s="2"/>
      <c r="C303" s="2"/>
      <c r="D303" s="3"/>
      <c r="E303" s="2"/>
      <c r="F303" s="2"/>
      <c r="G303" s="3"/>
      <c r="H303" s="2"/>
      <c r="I303" s="2"/>
      <c r="J303" s="3"/>
      <c r="K303" s="2"/>
      <c r="L303" s="2"/>
      <c r="M303" s="2"/>
      <c r="N303" s="2"/>
      <c r="O303" s="2"/>
      <c r="P303" s="3"/>
      <c r="Q303" s="2"/>
      <c r="R303" s="6"/>
      <c r="S303" s="3"/>
      <c r="T303" s="2"/>
      <c r="U303" s="2"/>
    </row>
    <row r="304" spans="2:21" ht="12.75">
      <c r="B304" s="2"/>
      <c r="C304" s="2"/>
      <c r="D304" s="3"/>
      <c r="E304" s="2"/>
      <c r="F304" s="2"/>
      <c r="G304" s="3"/>
      <c r="H304" s="2"/>
      <c r="I304" s="2"/>
      <c r="J304" s="3"/>
      <c r="K304" s="2"/>
      <c r="L304" s="2"/>
      <c r="M304" s="2"/>
      <c r="N304" s="2"/>
      <c r="O304" s="2"/>
      <c r="P304" s="3"/>
      <c r="Q304" s="2"/>
      <c r="R304" s="2"/>
      <c r="S304" s="3"/>
      <c r="T304" s="2"/>
      <c r="U304" s="2"/>
    </row>
    <row r="305" spans="2:21" ht="12.75">
      <c r="B305" s="2"/>
      <c r="C305" s="2"/>
      <c r="D305" s="3"/>
      <c r="E305" s="2"/>
      <c r="F305" s="2"/>
      <c r="G305" s="3"/>
      <c r="H305" s="2"/>
      <c r="I305" s="2"/>
      <c r="J305" s="3"/>
      <c r="K305" s="2"/>
      <c r="L305" s="2"/>
      <c r="M305" s="2"/>
      <c r="N305" s="2"/>
      <c r="O305" s="2"/>
      <c r="P305" s="3"/>
      <c r="Q305" s="2"/>
      <c r="R305" s="2"/>
      <c r="S305" s="3"/>
      <c r="T305" s="2"/>
      <c r="U305" s="2"/>
    </row>
    <row r="306" spans="2:21" ht="12.75">
      <c r="B306" s="2"/>
      <c r="C306" s="2"/>
      <c r="D306" s="3"/>
      <c r="E306" s="2"/>
      <c r="F306" s="2"/>
      <c r="G306" s="3"/>
      <c r="H306" s="2"/>
      <c r="I306" s="2"/>
      <c r="J306" s="3"/>
      <c r="K306" s="2"/>
      <c r="L306" s="2"/>
      <c r="M306" s="2"/>
      <c r="N306" s="2"/>
      <c r="O306" s="2"/>
      <c r="P306" s="3"/>
      <c r="Q306" s="2"/>
      <c r="R306" s="2"/>
      <c r="S306" s="3"/>
      <c r="T306" s="2"/>
      <c r="U306" s="2"/>
    </row>
    <row r="307" spans="2:21" ht="12.75">
      <c r="B307" s="2"/>
      <c r="C307" s="2"/>
      <c r="D307" s="3"/>
      <c r="E307" s="2"/>
      <c r="F307" s="2"/>
      <c r="G307" s="3"/>
      <c r="H307" s="2"/>
      <c r="I307" s="2"/>
      <c r="J307" s="3"/>
      <c r="K307" s="2"/>
      <c r="L307" s="2"/>
      <c r="M307" s="2"/>
      <c r="N307" s="2"/>
      <c r="O307" s="2"/>
      <c r="P307" s="3"/>
      <c r="Q307" s="2"/>
      <c r="R307" s="2"/>
      <c r="S307" s="3"/>
      <c r="T307" s="2"/>
      <c r="U307" s="2"/>
    </row>
    <row r="308" spans="2:21" ht="12.75">
      <c r="B308" s="2"/>
      <c r="C308" s="2"/>
      <c r="D308" s="3"/>
      <c r="E308" s="2"/>
      <c r="F308" s="2"/>
      <c r="G308" s="3"/>
      <c r="H308" s="2"/>
      <c r="I308" s="2"/>
      <c r="J308" s="3"/>
      <c r="K308" s="2"/>
      <c r="L308" s="2"/>
      <c r="M308" s="2"/>
      <c r="N308" s="2"/>
      <c r="O308" s="2"/>
      <c r="P308" s="3"/>
      <c r="Q308" s="2"/>
      <c r="R308" s="2"/>
      <c r="S308" s="3"/>
      <c r="T308" s="2"/>
      <c r="U308" s="2"/>
    </row>
    <row r="309" spans="2:21" ht="12.75">
      <c r="B309" s="2"/>
      <c r="C309" s="2"/>
      <c r="D309" s="3"/>
      <c r="E309" s="2"/>
      <c r="F309" s="2"/>
      <c r="G309" s="3"/>
      <c r="H309" s="2"/>
      <c r="I309" s="2"/>
      <c r="J309" s="3"/>
      <c r="K309" s="2"/>
      <c r="L309" s="2"/>
      <c r="M309" s="2"/>
      <c r="N309" s="2"/>
      <c r="O309" s="2"/>
      <c r="P309" s="3"/>
      <c r="Q309" s="2"/>
      <c r="R309" s="2"/>
      <c r="S309" s="3"/>
      <c r="T309" s="2"/>
      <c r="U309" s="2"/>
    </row>
    <row r="310" spans="2:21" ht="12.75">
      <c r="B310" s="2"/>
      <c r="C310" s="2"/>
      <c r="D310" s="3"/>
      <c r="E310" s="2"/>
      <c r="F310" s="2"/>
      <c r="G310" s="3"/>
      <c r="H310" s="2"/>
      <c r="I310" s="2"/>
      <c r="J310" s="3"/>
      <c r="K310" s="2"/>
      <c r="L310" s="2"/>
      <c r="M310" s="2"/>
      <c r="N310" s="2"/>
      <c r="O310" s="2"/>
      <c r="P310" s="3"/>
      <c r="Q310" s="2"/>
      <c r="R310" s="2"/>
      <c r="S310" s="3"/>
      <c r="T310" s="2"/>
      <c r="U310" s="2"/>
    </row>
    <row r="311" spans="2:21" ht="12.75">
      <c r="B311" s="2"/>
      <c r="C311" s="2"/>
      <c r="D311" s="3"/>
      <c r="E311" s="2"/>
      <c r="F311" s="2"/>
      <c r="G311" s="3"/>
      <c r="H311" s="2"/>
      <c r="I311" s="2"/>
      <c r="J311" s="3"/>
      <c r="K311" s="2"/>
      <c r="L311" s="2"/>
      <c r="M311" s="2"/>
      <c r="N311" s="2"/>
      <c r="O311" s="2"/>
      <c r="P311" s="3"/>
      <c r="Q311" s="2"/>
      <c r="S311" s="3"/>
      <c r="T311" s="2"/>
      <c r="U311" s="2"/>
    </row>
    <row r="312" spans="2:21" ht="12.75">
      <c r="B312" s="2"/>
      <c r="C312" s="2"/>
      <c r="D312" s="3"/>
      <c r="E312" s="2"/>
      <c r="F312" s="2"/>
      <c r="G312" s="3"/>
      <c r="H312" s="2"/>
      <c r="I312" s="2"/>
      <c r="J312" s="3"/>
      <c r="K312" s="2"/>
      <c r="L312" s="2"/>
      <c r="M312" s="2"/>
      <c r="N312" s="2"/>
      <c r="O312" s="2"/>
      <c r="P312" s="3"/>
      <c r="Q312" s="2"/>
      <c r="R312" s="2"/>
      <c r="S312" s="3"/>
      <c r="T312" s="2"/>
      <c r="U312" s="2"/>
    </row>
    <row r="313" spans="2:21" ht="12.75">
      <c r="B313" s="2"/>
      <c r="C313" s="2"/>
      <c r="D313" s="3"/>
      <c r="E313" s="2"/>
      <c r="F313" s="2"/>
      <c r="G313" s="3"/>
      <c r="H313" s="2"/>
      <c r="I313" s="2"/>
      <c r="J313" s="3"/>
      <c r="K313" s="2"/>
      <c r="L313" s="2"/>
      <c r="M313" s="2"/>
      <c r="N313" s="2"/>
      <c r="O313" s="2"/>
      <c r="P313" s="3"/>
      <c r="Q313" s="2"/>
      <c r="R313" s="2"/>
      <c r="S313" s="3"/>
      <c r="T313" s="2"/>
      <c r="U313" s="2"/>
    </row>
    <row r="314" spans="2:21" ht="12.75">
      <c r="B314" s="2"/>
      <c r="C314" s="2"/>
      <c r="D314" s="3"/>
      <c r="E314" s="2"/>
      <c r="F314" s="2"/>
      <c r="G314" s="3"/>
      <c r="H314" s="2"/>
      <c r="I314" s="2"/>
      <c r="J314" s="3"/>
      <c r="K314" s="2"/>
      <c r="L314" s="2"/>
      <c r="M314" s="2"/>
      <c r="N314" s="2"/>
      <c r="O314" s="2"/>
      <c r="P314" s="3"/>
      <c r="Q314" s="2"/>
      <c r="R314" s="2"/>
      <c r="S314" s="3"/>
      <c r="T314" s="2"/>
      <c r="U314" s="2"/>
    </row>
    <row r="315" spans="2:21" ht="12.75">
      <c r="B315" s="2"/>
      <c r="C315" s="2"/>
      <c r="D315" s="3"/>
      <c r="E315" s="2"/>
      <c r="F315" s="2"/>
      <c r="G315" s="3"/>
      <c r="H315" s="2"/>
      <c r="I315" s="2"/>
      <c r="J315" s="3"/>
      <c r="K315" s="2"/>
      <c r="L315" s="2"/>
      <c r="M315" s="2"/>
      <c r="N315" s="2"/>
      <c r="O315" s="2"/>
      <c r="P315" s="3"/>
      <c r="Q315" s="2"/>
      <c r="R315" s="2"/>
      <c r="S315" s="3"/>
      <c r="T315" s="2"/>
      <c r="U315" s="2"/>
    </row>
    <row r="316" spans="2:21" ht="12.75">
      <c r="B316" s="2"/>
      <c r="C316" s="2"/>
      <c r="D316" s="3"/>
      <c r="E316" s="2"/>
      <c r="F316" s="2"/>
      <c r="G316" s="3"/>
      <c r="H316" s="2"/>
      <c r="I316" s="2"/>
      <c r="J316" s="3"/>
      <c r="K316" s="2"/>
      <c r="L316" s="2"/>
      <c r="M316" s="2"/>
      <c r="N316" s="2"/>
      <c r="O316" s="2"/>
      <c r="P316" s="3"/>
      <c r="Q316" s="2"/>
      <c r="S316" s="3"/>
      <c r="T316" s="2"/>
      <c r="U316" s="2"/>
    </row>
    <row r="317" spans="2:21" ht="12.75">
      <c r="B317" s="2"/>
      <c r="C317" s="2"/>
      <c r="D317" s="3"/>
      <c r="E317" s="2"/>
      <c r="F317" s="2"/>
      <c r="G317" s="3"/>
      <c r="H317" s="2"/>
      <c r="I317" s="2"/>
      <c r="J317" s="3"/>
      <c r="K317" s="2"/>
      <c r="L317" s="2"/>
      <c r="M317" s="2"/>
      <c r="N317" s="2"/>
      <c r="O317" s="2"/>
      <c r="P317" s="3"/>
      <c r="Q317" s="2"/>
      <c r="R317" s="7" t="s">
        <v>56</v>
      </c>
      <c r="S317" s="3"/>
      <c r="T317" s="2"/>
      <c r="U317" s="2"/>
    </row>
    <row r="318" spans="2:21" ht="12.75">
      <c r="B318" s="2"/>
      <c r="C318" s="2"/>
      <c r="D318" s="3"/>
      <c r="E318" s="2"/>
      <c r="F318" s="2"/>
      <c r="G318" s="3"/>
      <c r="H318" s="2"/>
      <c r="I318" s="2"/>
      <c r="J318" s="3"/>
      <c r="K318" s="2"/>
      <c r="L318" s="2"/>
      <c r="M318" s="2"/>
      <c r="N318" s="2"/>
      <c r="O318" s="2"/>
      <c r="P318" s="3"/>
      <c r="Q318" s="2"/>
      <c r="R318" s="2"/>
      <c r="S318" s="3"/>
      <c r="T318" s="2"/>
      <c r="U318" s="2"/>
    </row>
    <row r="319" spans="2:21" ht="12.75">
      <c r="B319" s="2"/>
      <c r="C319" s="2"/>
      <c r="D319" s="3"/>
      <c r="E319" s="2"/>
      <c r="F319" s="2"/>
      <c r="G319" s="3"/>
      <c r="H319" s="2"/>
      <c r="I319" s="2"/>
      <c r="J319" s="3"/>
      <c r="K319" s="2"/>
      <c r="L319" s="2"/>
      <c r="M319" s="2"/>
      <c r="N319" s="2"/>
      <c r="O319" s="2"/>
      <c r="P319" s="3"/>
      <c r="Q319" s="2"/>
      <c r="R319" s="2"/>
      <c r="S319" s="3"/>
      <c r="T319" s="2"/>
      <c r="U319" s="2"/>
    </row>
    <row r="320" spans="2:21" ht="12.75">
      <c r="B320" s="2"/>
      <c r="C320" s="2"/>
      <c r="D320" s="3"/>
      <c r="E320" s="2"/>
      <c r="F320" s="2"/>
      <c r="G320" s="3"/>
      <c r="H320" s="2"/>
      <c r="I320" s="2"/>
      <c r="J320" s="3"/>
      <c r="K320" s="2"/>
      <c r="L320" s="2"/>
      <c r="M320" s="2"/>
      <c r="N320" s="2"/>
      <c r="O320" s="2"/>
      <c r="P320" s="3"/>
      <c r="Q320" s="2"/>
      <c r="R320" s="2"/>
      <c r="S320" s="3"/>
      <c r="T320" s="2"/>
      <c r="U320" s="2"/>
    </row>
    <row r="321" spans="2:21" ht="12.75">
      <c r="B321" s="2"/>
      <c r="C321" s="2"/>
      <c r="D321" s="3"/>
      <c r="E321" s="2"/>
      <c r="F321" s="2"/>
      <c r="G321" s="3"/>
      <c r="H321" s="2"/>
      <c r="I321" s="2"/>
      <c r="J321" s="3"/>
      <c r="K321" s="2"/>
      <c r="L321" s="2"/>
      <c r="M321" s="2"/>
      <c r="N321" s="2"/>
      <c r="O321" s="2"/>
      <c r="P321" s="3"/>
      <c r="Q321" s="2"/>
      <c r="R321" s="2"/>
      <c r="S321" s="3"/>
      <c r="T321" s="2"/>
      <c r="U321" s="2"/>
    </row>
    <row r="322" spans="2:21" ht="12.75">
      <c r="B322" s="2"/>
      <c r="C322" s="2"/>
      <c r="D322" s="3"/>
      <c r="E322" s="2"/>
      <c r="F322" s="2"/>
      <c r="G322" s="3"/>
      <c r="H322" s="2"/>
      <c r="I322" s="2"/>
      <c r="J322" s="3"/>
      <c r="K322" s="2"/>
      <c r="L322" s="2"/>
      <c r="M322" s="2"/>
      <c r="N322" s="2"/>
      <c r="O322" s="2"/>
      <c r="P322" s="3"/>
      <c r="Q322" s="2"/>
      <c r="R322" s="2"/>
      <c r="S322" s="3"/>
      <c r="T322" s="2"/>
      <c r="U322" s="2"/>
    </row>
    <row r="323" spans="2:21" ht="12.75">
      <c r="B323" s="2"/>
      <c r="C323" s="2"/>
      <c r="D323" s="3"/>
      <c r="E323" s="2"/>
      <c r="F323" s="2"/>
      <c r="G323" s="3"/>
      <c r="H323" s="2"/>
      <c r="I323" s="2"/>
      <c r="J323" s="3"/>
      <c r="K323" s="2"/>
      <c r="L323" s="2"/>
      <c r="M323" s="2"/>
      <c r="N323" s="2"/>
      <c r="O323" s="2"/>
      <c r="P323" s="3"/>
      <c r="Q323" s="2"/>
      <c r="R323" s="2"/>
      <c r="S323" s="3"/>
      <c r="T323" s="2"/>
      <c r="U323" s="2"/>
    </row>
    <row r="324" spans="2:21" ht="12.75">
      <c r="B324" s="2"/>
      <c r="C324" s="2"/>
      <c r="D324" s="3"/>
      <c r="E324" s="2"/>
      <c r="F324" s="2"/>
      <c r="G324" s="3"/>
      <c r="H324" s="2"/>
      <c r="I324" s="2"/>
      <c r="J324" s="3"/>
      <c r="K324" s="2"/>
      <c r="L324" s="2"/>
      <c r="M324" s="2"/>
      <c r="N324" s="2"/>
      <c r="O324" s="2"/>
      <c r="P324" s="3"/>
      <c r="Q324" s="2"/>
      <c r="R324" s="2"/>
      <c r="S324" s="3"/>
      <c r="T324" s="2"/>
      <c r="U324" s="2"/>
    </row>
    <row r="325" spans="2:21" ht="12.75">
      <c r="B325" s="2"/>
      <c r="C325" s="2"/>
      <c r="D325" s="3"/>
      <c r="E325" s="2"/>
      <c r="F325" s="2"/>
      <c r="G325" s="3"/>
      <c r="H325" s="2"/>
      <c r="I325" s="2"/>
      <c r="J325" s="3"/>
      <c r="K325" s="2"/>
      <c r="L325" s="2"/>
      <c r="M325" s="2"/>
      <c r="N325" s="2"/>
      <c r="O325" s="2"/>
      <c r="P325" s="3"/>
      <c r="Q325" s="2"/>
      <c r="R325" s="2"/>
      <c r="S325" s="3"/>
      <c r="T325" s="2"/>
      <c r="U325" s="2"/>
    </row>
    <row r="326" spans="2:21" ht="12.75">
      <c r="B326" s="2"/>
      <c r="C326" s="2"/>
      <c r="D326" s="3"/>
      <c r="E326" s="2"/>
      <c r="F326" s="2"/>
      <c r="G326" s="3"/>
      <c r="H326" s="2"/>
      <c r="I326" s="2"/>
      <c r="J326" s="3"/>
      <c r="K326" s="2"/>
      <c r="L326" s="2"/>
      <c r="M326" s="2"/>
      <c r="N326" s="2"/>
      <c r="O326" s="2"/>
      <c r="P326" s="3"/>
      <c r="Q326" s="6"/>
      <c r="R326" s="2"/>
      <c r="S326" s="3"/>
      <c r="T326" s="2"/>
      <c r="U326" s="2"/>
    </row>
    <row r="327" spans="2:21" ht="12.75">
      <c r="B327" s="2"/>
      <c r="C327" s="6"/>
      <c r="E327" s="6"/>
      <c r="F327" s="6"/>
      <c r="H327" s="6"/>
      <c r="I327" s="6"/>
      <c r="K327" s="6"/>
      <c r="L327" s="6"/>
      <c r="M327" s="6"/>
      <c r="N327" s="6"/>
      <c r="O327" s="6"/>
      <c r="Q327" s="6"/>
      <c r="R327" s="6"/>
      <c r="T327" s="6"/>
      <c r="U327" s="6"/>
    </row>
    <row r="328" spans="2:21" ht="12.75">
      <c r="B328" s="2"/>
      <c r="C328" s="6"/>
      <c r="E328" s="6"/>
      <c r="F328" s="6"/>
      <c r="H328" s="6"/>
      <c r="I328" s="6"/>
      <c r="K328" s="6"/>
      <c r="L328" s="6"/>
      <c r="M328" s="6"/>
      <c r="N328" s="6"/>
      <c r="O328" s="6"/>
      <c r="Q328" s="6"/>
      <c r="R328" s="6"/>
      <c r="T328" s="6"/>
      <c r="U328" s="6"/>
    </row>
    <row r="329" spans="2:21" ht="12.75">
      <c r="B329" s="2"/>
      <c r="C329" s="6"/>
      <c r="E329" s="6"/>
      <c r="F329" s="6"/>
      <c r="H329" s="6"/>
      <c r="I329" s="6"/>
      <c r="K329" s="6"/>
      <c r="L329" s="6"/>
      <c r="M329" s="6"/>
      <c r="N329" s="6"/>
      <c r="O329" s="6"/>
      <c r="Q329" s="6"/>
      <c r="R329" s="6"/>
      <c r="T329" s="6"/>
      <c r="U329" s="6"/>
    </row>
    <row r="330" spans="2:21" ht="12.75">
      <c r="B330" s="2"/>
      <c r="C330" s="6"/>
      <c r="E330" s="6"/>
      <c r="F330" s="6"/>
      <c r="H330" s="6"/>
      <c r="I330" s="6"/>
      <c r="K330" s="6"/>
      <c r="L330" s="6"/>
      <c r="M330" s="6"/>
      <c r="N330" s="6"/>
      <c r="O330" s="6"/>
      <c r="Q330" s="6"/>
      <c r="R330" s="6"/>
      <c r="T330" s="6"/>
      <c r="U330" s="6"/>
    </row>
    <row r="331" spans="2:21" ht="12.75">
      <c r="B331" s="2"/>
      <c r="C331" s="6"/>
      <c r="E331" s="6"/>
      <c r="F331" s="6"/>
      <c r="H331" s="6"/>
      <c r="I331" s="6"/>
      <c r="K331" s="6"/>
      <c r="L331" s="6"/>
      <c r="M331" s="6"/>
      <c r="N331" s="6"/>
      <c r="O331" s="6"/>
      <c r="Q331" s="6"/>
      <c r="R331" s="6"/>
      <c r="T331" s="6"/>
      <c r="U331" s="6"/>
    </row>
    <row r="332" spans="2:21" ht="12.75">
      <c r="B332" s="2"/>
      <c r="C332" s="6"/>
      <c r="E332" s="6"/>
      <c r="F332" s="6"/>
      <c r="H332" s="6"/>
      <c r="I332" s="6"/>
      <c r="K332" s="6"/>
      <c r="L332" s="6"/>
      <c r="M332" s="6"/>
      <c r="N332" s="6"/>
      <c r="O332" s="6"/>
      <c r="Q332" s="6"/>
      <c r="R332" s="6"/>
      <c r="T332" s="6"/>
      <c r="U332" s="6"/>
    </row>
    <row r="333" spans="2:21" ht="12.75">
      <c r="B333" s="2"/>
      <c r="C333" s="6"/>
      <c r="E333" s="6"/>
      <c r="F333" s="6"/>
      <c r="H333" s="6"/>
      <c r="I333" s="6"/>
      <c r="K333" s="6"/>
      <c r="L333" s="6"/>
      <c r="M333" s="6"/>
      <c r="N333" s="6"/>
      <c r="O333" s="6"/>
      <c r="Q333" s="6"/>
      <c r="R333" s="6"/>
      <c r="T333" s="6"/>
      <c r="U333" s="6"/>
    </row>
    <row r="334" spans="2:21" ht="12.75">
      <c r="B334" s="2"/>
      <c r="C334" s="6"/>
      <c r="E334" s="6"/>
      <c r="F334" s="6"/>
      <c r="H334" s="6"/>
      <c r="I334" s="6"/>
      <c r="K334" s="6"/>
      <c r="L334" s="6"/>
      <c r="M334" s="6"/>
      <c r="N334" s="6"/>
      <c r="O334" s="6"/>
      <c r="Q334" s="6"/>
      <c r="R334" s="6"/>
      <c r="T334" s="6"/>
      <c r="U334" s="6"/>
    </row>
    <row r="335" spans="2:21" ht="12.75">
      <c r="B335" s="2"/>
      <c r="C335" s="6"/>
      <c r="E335" s="6"/>
      <c r="F335" s="6"/>
      <c r="H335" s="6"/>
      <c r="I335" s="6"/>
      <c r="K335" s="6"/>
      <c r="L335" s="6"/>
      <c r="M335" s="6"/>
      <c r="N335" s="6"/>
      <c r="O335" s="6"/>
      <c r="Q335" s="6"/>
      <c r="R335" s="6"/>
      <c r="T335" s="6"/>
      <c r="U335" s="6"/>
    </row>
    <row r="336" spans="2:21" ht="12.75">
      <c r="B336" s="2"/>
      <c r="C336" s="6"/>
      <c r="E336" s="6"/>
      <c r="F336" s="6"/>
      <c r="H336" s="6"/>
      <c r="I336" s="6"/>
      <c r="K336" s="6"/>
      <c r="L336" s="6"/>
      <c r="M336" s="6"/>
      <c r="N336" s="6"/>
      <c r="O336" s="6"/>
      <c r="Q336" s="6"/>
      <c r="R336" s="6"/>
      <c r="T336" s="6"/>
      <c r="U336" s="6"/>
    </row>
    <row r="337" spans="2:21" ht="12.75">
      <c r="B337" s="6"/>
      <c r="C337" s="6"/>
      <c r="E337" s="6"/>
      <c r="F337" s="6"/>
      <c r="H337" s="6"/>
      <c r="I337" s="6"/>
      <c r="K337" s="6"/>
      <c r="L337" s="6"/>
      <c r="M337" s="6"/>
      <c r="N337" s="6"/>
      <c r="O337" s="6"/>
      <c r="Q337" s="6"/>
      <c r="R337" s="6"/>
      <c r="T337" s="6"/>
      <c r="U337" s="6"/>
    </row>
    <row r="338" spans="2:21" ht="12.75">
      <c r="B338" s="6"/>
      <c r="C338" s="6"/>
      <c r="E338" s="6"/>
      <c r="F338" s="6"/>
      <c r="H338" s="6"/>
      <c r="I338" s="6"/>
      <c r="K338" s="6"/>
      <c r="L338" s="6"/>
      <c r="M338" s="6"/>
      <c r="N338" s="6"/>
      <c r="O338" s="6"/>
      <c r="Q338" s="6"/>
      <c r="R338" s="6"/>
      <c r="T338" s="6"/>
      <c r="U338" s="6"/>
    </row>
    <row r="339" spans="2:21" ht="12.75">
      <c r="B339" s="6"/>
      <c r="C339" s="6"/>
      <c r="E339" s="6"/>
      <c r="F339" s="6"/>
      <c r="H339" s="6"/>
      <c r="I339" s="6"/>
      <c r="K339" s="6"/>
      <c r="L339" s="6"/>
      <c r="M339" s="6"/>
      <c r="N339" s="6"/>
      <c r="O339" s="6"/>
      <c r="Q339" s="6"/>
      <c r="R339" s="6"/>
      <c r="T339" s="6"/>
      <c r="U339" s="6"/>
    </row>
    <row r="340" spans="2:21" ht="12.75">
      <c r="B340" s="6"/>
      <c r="C340" s="6"/>
      <c r="E340" s="6"/>
      <c r="F340" s="6"/>
      <c r="H340" s="6"/>
      <c r="I340" s="6"/>
      <c r="K340" s="6"/>
      <c r="L340" s="6"/>
      <c r="M340" s="6"/>
      <c r="N340" s="6"/>
      <c r="O340" s="6"/>
      <c r="Q340" s="6"/>
      <c r="R340" s="6"/>
      <c r="T340" s="6"/>
      <c r="U340" s="6"/>
    </row>
    <row r="341" spans="2:21" ht="12.75">
      <c r="B341" s="6"/>
      <c r="C341" s="6"/>
      <c r="E341" s="6"/>
      <c r="F341" s="6"/>
      <c r="H341" s="6"/>
      <c r="I341" s="6"/>
      <c r="K341" s="6"/>
      <c r="L341" s="6"/>
      <c r="M341" s="6"/>
      <c r="N341" s="6"/>
      <c r="O341" s="6"/>
      <c r="Q341" s="6"/>
      <c r="R341" s="6"/>
      <c r="T341" s="6"/>
      <c r="U341" s="6"/>
    </row>
    <row r="342" spans="2:21" ht="12.75">
      <c r="B342" s="6"/>
      <c r="C342" s="6"/>
      <c r="E342" s="6"/>
      <c r="F342" s="6"/>
      <c r="H342" s="6"/>
      <c r="I342" s="6"/>
      <c r="K342" s="6"/>
      <c r="L342" s="6"/>
      <c r="M342" s="6"/>
      <c r="N342" s="6"/>
      <c r="O342" s="6"/>
      <c r="Q342" s="6"/>
      <c r="R342" s="6"/>
      <c r="T342" s="6"/>
      <c r="U342" s="6"/>
    </row>
    <row r="343" spans="2:21" ht="12.75">
      <c r="B343" s="6"/>
      <c r="C343" s="6"/>
      <c r="E343" s="6"/>
      <c r="F343" s="6"/>
      <c r="H343" s="6"/>
      <c r="I343" s="6"/>
      <c r="K343" s="6"/>
      <c r="L343" s="6"/>
      <c r="M343" s="6"/>
      <c r="N343" s="6"/>
      <c r="O343" s="6"/>
      <c r="Q343" s="6"/>
      <c r="R343" s="6"/>
      <c r="T343" s="6"/>
      <c r="U343" s="6"/>
    </row>
    <row r="344" spans="2:21" ht="12.75">
      <c r="B344" s="6"/>
      <c r="C344" s="6"/>
      <c r="E344" s="6"/>
      <c r="F344" s="6"/>
      <c r="H344" s="6"/>
      <c r="I344" s="6"/>
      <c r="K344" s="6"/>
      <c r="L344" s="6"/>
      <c r="M344" s="6"/>
      <c r="N344" s="6"/>
      <c r="O344" s="6"/>
      <c r="Q344" s="6"/>
      <c r="R344" s="6"/>
      <c r="T344" s="6"/>
      <c r="U344" s="6"/>
    </row>
    <row r="345" spans="2:21" ht="12.75">
      <c r="B345" s="6"/>
      <c r="C345" s="6"/>
      <c r="E345" s="6"/>
      <c r="F345" s="6"/>
      <c r="H345" s="6"/>
      <c r="I345" s="6"/>
      <c r="K345" s="6"/>
      <c r="L345" s="6"/>
      <c r="M345" s="6"/>
      <c r="N345" s="6"/>
      <c r="O345" s="6"/>
      <c r="Q345" s="6"/>
      <c r="R345" s="6"/>
      <c r="T345" s="6"/>
      <c r="U345" s="6"/>
    </row>
    <row r="346" spans="2:21" ht="12.75">
      <c r="B346" s="6"/>
      <c r="C346" s="6"/>
      <c r="E346" s="6"/>
      <c r="F346" s="6"/>
      <c r="H346" s="6"/>
      <c r="I346" s="6"/>
      <c r="K346" s="6"/>
      <c r="L346" s="6"/>
      <c r="M346" s="6"/>
      <c r="N346" s="6"/>
      <c r="O346" s="6"/>
      <c r="Q346" s="6"/>
      <c r="R346" s="6"/>
      <c r="T346" s="6"/>
      <c r="U346" s="6"/>
    </row>
    <row r="347" spans="2:21" ht="12.75">
      <c r="B347" s="6"/>
      <c r="C347" s="6"/>
      <c r="E347" s="6"/>
      <c r="F347" s="6"/>
      <c r="H347" s="6"/>
      <c r="I347" s="6"/>
      <c r="K347" s="6"/>
      <c r="L347" s="6"/>
      <c r="M347" s="6"/>
      <c r="N347" s="6"/>
      <c r="O347" s="6"/>
      <c r="Q347" s="6"/>
      <c r="R347" s="6"/>
      <c r="T347" s="6"/>
      <c r="U347" s="6"/>
    </row>
    <row r="348" spans="2:21" ht="12.75">
      <c r="B348" s="6"/>
      <c r="C348" s="6"/>
      <c r="E348" s="6"/>
      <c r="F348" s="6"/>
      <c r="H348" s="6"/>
      <c r="I348" s="6"/>
      <c r="K348" s="6"/>
      <c r="L348" s="6"/>
      <c r="M348" s="6"/>
      <c r="N348" s="6"/>
      <c r="O348" s="6"/>
      <c r="Q348" s="6"/>
      <c r="R348" s="6"/>
      <c r="T348" s="6"/>
      <c r="U348" s="6"/>
    </row>
    <row r="349" spans="2:21" ht="12.75">
      <c r="B349" s="6"/>
      <c r="C349" s="6"/>
      <c r="E349" s="6"/>
      <c r="F349" s="6"/>
      <c r="H349" s="6"/>
      <c r="I349" s="6"/>
      <c r="K349" s="6"/>
      <c r="L349" s="6"/>
      <c r="M349" s="6"/>
      <c r="N349" s="6"/>
      <c r="O349" s="6"/>
      <c r="Q349" s="6"/>
      <c r="R349" s="6"/>
      <c r="T349" s="6"/>
      <c r="U349" s="6"/>
    </row>
    <row r="350" spans="2:21" ht="12.75">
      <c r="B350" s="6"/>
      <c r="C350" s="6"/>
      <c r="E350" s="6"/>
      <c r="F350" s="6"/>
      <c r="H350" s="6"/>
      <c r="I350" s="6"/>
      <c r="K350" s="6"/>
      <c r="L350" s="6"/>
      <c r="M350" s="6"/>
      <c r="N350" s="6"/>
      <c r="O350" s="6"/>
      <c r="Q350" s="6"/>
      <c r="R350" s="6"/>
      <c r="T350" s="6"/>
      <c r="U350" s="6"/>
    </row>
    <row r="351" spans="2:21" ht="12.75">
      <c r="B351" s="6"/>
      <c r="C351" s="6"/>
      <c r="E351" s="6"/>
      <c r="F351" s="6"/>
      <c r="H351" s="6"/>
      <c r="I351" s="6"/>
      <c r="K351" s="6"/>
      <c r="L351" s="6"/>
      <c r="M351" s="6"/>
      <c r="N351" s="6"/>
      <c r="O351" s="6"/>
      <c r="Q351" s="6"/>
      <c r="R351" s="6"/>
      <c r="T351" s="6"/>
      <c r="U351" s="6"/>
    </row>
    <row r="352" spans="2:21" ht="12.75">
      <c r="B352" s="6"/>
      <c r="C352" s="6"/>
      <c r="E352" s="6"/>
      <c r="F352" s="6"/>
      <c r="H352" s="6"/>
      <c r="I352" s="6"/>
      <c r="K352" s="6"/>
      <c r="L352" s="6"/>
      <c r="M352" s="6"/>
      <c r="N352" s="6"/>
      <c r="O352" s="6"/>
      <c r="Q352" s="6"/>
      <c r="R352" s="6"/>
      <c r="T352" s="6"/>
      <c r="U352" s="6"/>
    </row>
    <row r="353" spans="2:21" ht="12.75">
      <c r="B353" s="6"/>
      <c r="C353" s="6"/>
      <c r="E353" s="6"/>
      <c r="F353" s="6"/>
      <c r="H353" s="6"/>
      <c r="I353" s="6"/>
      <c r="K353" s="6"/>
      <c r="L353" s="6"/>
      <c r="M353" s="6"/>
      <c r="N353" s="6"/>
      <c r="O353" s="6"/>
      <c r="Q353" s="6"/>
      <c r="R353" s="6"/>
      <c r="U353" s="6"/>
    </row>
    <row r="354" spans="2:21" ht="12.75">
      <c r="B354" s="6"/>
      <c r="C354" s="6"/>
      <c r="E354" s="6"/>
      <c r="F354" s="6"/>
      <c r="H354" s="6"/>
      <c r="I354" s="6"/>
      <c r="K354" s="6"/>
      <c r="L354" s="6"/>
      <c r="M354" s="6"/>
      <c r="N354" s="6"/>
      <c r="O354" s="6"/>
      <c r="Q354" s="6"/>
      <c r="R354" s="6"/>
      <c r="U354" s="6"/>
    </row>
    <row r="355" spans="2:21" ht="12.75">
      <c r="B355" s="6"/>
      <c r="C355" s="6"/>
      <c r="E355" s="6"/>
      <c r="F355" s="6"/>
      <c r="H355" s="6"/>
      <c r="I355" s="6"/>
      <c r="K355" s="6"/>
      <c r="L355" s="6"/>
      <c r="M355" s="6"/>
      <c r="N355" s="6"/>
      <c r="O355" s="6"/>
      <c r="Q355" s="6"/>
      <c r="R355" s="6"/>
      <c r="U355" s="6"/>
    </row>
    <row r="356" spans="2:21" ht="12.75">
      <c r="B356" s="6"/>
      <c r="C356" s="6"/>
      <c r="E356" s="6"/>
      <c r="F356" s="6"/>
      <c r="H356" s="6"/>
      <c r="I356" s="6"/>
      <c r="K356" s="6"/>
      <c r="L356" s="6"/>
      <c r="M356" s="6"/>
      <c r="N356" s="6"/>
      <c r="O356" s="6"/>
      <c r="Q356" s="6"/>
      <c r="R356" s="6"/>
      <c r="U356" s="6"/>
    </row>
    <row r="357" spans="2:21" ht="12.75">
      <c r="B357" s="6"/>
      <c r="C357" s="6"/>
      <c r="E357" s="6"/>
      <c r="F357" s="6"/>
      <c r="H357" s="6"/>
      <c r="I357" s="6"/>
      <c r="K357" s="6"/>
      <c r="L357" s="6"/>
      <c r="M357" s="6"/>
      <c r="N357" s="6"/>
      <c r="O357" s="6"/>
      <c r="Q357" s="6"/>
      <c r="R357" s="6"/>
      <c r="U357" s="6"/>
    </row>
    <row r="358" spans="2:21" ht="12.75">
      <c r="B358" s="6"/>
      <c r="C358" s="6"/>
      <c r="E358" s="6"/>
      <c r="F358" s="6"/>
      <c r="H358" s="6"/>
      <c r="I358" s="6"/>
      <c r="K358" s="6"/>
      <c r="L358" s="6"/>
      <c r="M358" s="6"/>
      <c r="N358" s="6"/>
      <c r="O358" s="6"/>
      <c r="Q358" s="6"/>
      <c r="R358" s="6"/>
      <c r="U358" s="6"/>
    </row>
    <row r="359" spans="2:21" ht="12.75">
      <c r="B359" s="6"/>
      <c r="C359" s="6"/>
      <c r="E359" s="6"/>
      <c r="F359" s="6"/>
      <c r="H359" s="6"/>
      <c r="I359" s="6"/>
      <c r="K359" s="6"/>
      <c r="L359" s="6"/>
      <c r="M359" s="6"/>
      <c r="N359" s="6"/>
      <c r="O359" s="6"/>
      <c r="Q359" s="6"/>
      <c r="R359" s="6"/>
      <c r="U359" s="6"/>
    </row>
    <row r="360" spans="2:21" ht="12.75">
      <c r="B360" s="6"/>
      <c r="C360" s="6"/>
      <c r="E360" s="6"/>
      <c r="F360" s="6"/>
      <c r="H360" s="6"/>
      <c r="I360" s="6"/>
      <c r="K360" s="6"/>
      <c r="L360" s="6"/>
      <c r="M360" s="6"/>
      <c r="N360" s="6"/>
      <c r="O360" s="6"/>
      <c r="Q360" s="6"/>
      <c r="R360" s="6"/>
      <c r="U360" s="6"/>
    </row>
    <row r="361" spans="2:21" ht="12.75">
      <c r="B361" s="6"/>
      <c r="C361" s="6"/>
      <c r="E361" s="6"/>
      <c r="F361" s="6"/>
      <c r="H361" s="6"/>
      <c r="I361" s="6"/>
      <c r="K361" s="6"/>
      <c r="L361" s="6"/>
      <c r="M361" s="6"/>
      <c r="N361" s="6"/>
      <c r="O361" s="6"/>
      <c r="Q361" s="6"/>
      <c r="R361" s="6"/>
      <c r="U361" s="6"/>
    </row>
    <row r="362" spans="2:21" ht="12.75">
      <c r="B362" s="6"/>
      <c r="C362" s="6"/>
      <c r="E362" s="6"/>
      <c r="F362" s="6"/>
      <c r="H362" s="6"/>
      <c r="I362" s="6"/>
      <c r="K362" s="6"/>
      <c r="L362" s="6"/>
      <c r="M362" s="6"/>
      <c r="N362" s="6"/>
      <c r="O362" s="6"/>
      <c r="Q362" s="6"/>
      <c r="R362" s="6"/>
      <c r="U362" s="6"/>
    </row>
    <row r="363" spans="2:21" ht="12.75">
      <c r="B363" s="6"/>
      <c r="C363" s="6"/>
      <c r="E363" s="6"/>
      <c r="F363" s="6"/>
      <c r="H363" s="6"/>
      <c r="I363" s="6"/>
      <c r="K363" s="6"/>
      <c r="L363" s="6"/>
      <c r="M363" s="6"/>
      <c r="N363" s="6"/>
      <c r="O363" s="6"/>
      <c r="Q363" s="6"/>
      <c r="R363" s="6"/>
      <c r="U363" s="6"/>
    </row>
    <row r="364" spans="2:21" ht="12.75">
      <c r="B364" s="6"/>
      <c r="C364" s="6"/>
      <c r="E364" s="6"/>
      <c r="F364" s="6"/>
      <c r="H364" s="6"/>
      <c r="I364" s="6"/>
      <c r="K364" s="6"/>
      <c r="L364" s="6"/>
      <c r="M364" s="6"/>
      <c r="N364" s="6"/>
      <c r="O364" s="6"/>
      <c r="Q364" s="6"/>
      <c r="U364" s="6"/>
    </row>
    <row r="365" spans="2:21" ht="12.75">
      <c r="B365" s="6"/>
      <c r="C365" s="6"/>
      <c r="E365" s="6"/>
      <c r="F365" s="6"/>
      <c r="H365" s="6"/>
      <c r="I365" s="6"/>
      <c r="K365" s="6"/>
      <c r="L365" s="6"/>
      <c r="M365" s="6"/>
      <c r="N365" s="6"/>
      <c r="O365" s="6"/>
      <c r="Q365" s="6"/>
      <c r="U365" s="6"/>
    </row>
    <row r="366" spans="2:21" ht="12.75">
      <c r="B366" s="6"/>
      <c r="C366" s="6"/>
      <c r="E366" s="6"/>
      <c r="F366" s="6"/>
      <c r="H366" s="6"/>
      <c r="I366" s="6"/>
      <c r="K366" s="6"/>
      <c r="L366" s="6"/>
      <c r="M366" s="6"/>
      <c r="N366" s="6"/>
      <c r="O366" s="6"/>
      <c r="Q366" s="6"/>
      <c r="U366" s="6"/>
    </row>
    <row r="367" spans="2:21" ht="12.75">
      <c r="B367" s="6"/>
      <c r="C367" s="6"/>
      <c r="E367" s="6"/>
      <c r="F367" s="6"/>
      <c r="H367" s="6"/>
      <c r="I367" s="6"/>
      <c r="K367" s="6"/>
      <c r="N367" s="6"/>
      <c r="O367" s="6"/>
      <c r="Q367" s="6"/>
      <c r="U367" s="6"/>
    </row>
    <row r="368" spans="2:21" ht="12.75">
      <c r="B368" s="6"/>
      <c r="C368" s="6"/>
      <c r="E368" s="6"/>
      <c r="F368" s="6"/>
      <c r="H368" s="6"/>
      <c r="I368" s="6"/>
      <c r="K368" s="6"/>
      <c r="N368" s="6"/>
      <c r="O368" s="6"/>
      <c r="Q368" s="6"/>
      <c r="U368" s="6"/>
    </row>
    <row r="369" spans="2:21" ht="12.75">
      <c r="B369" s="6"/>
      <c r="C369" s="6"/>
      <c r="E369" s="6"/>
      <c r="F369" s="6"/>
      <c r="H369" s="6"/>
      <c r="I369" s="6"/>
      <c r="K369" s="6"/>
      <c r="N369" s="6"/>
      <c r="O369" s="6"/>
      <c r="Q369" s="6"/>
      <c r="U369" s="6"/>
    </row>
    <row r="370" spans="2:21" ht="12.75">
      <c r="B370" s="6"/>
      <c r="C370" s="6"/>
      <c r="E370" s="6"/>
      <c r="F370" s="6"/>
      <c r="H370" s="6"/>
      <c r="I370" s="6"/>
      <c r="K370" s="6"/>
      <c r="N370" s="6"/>
      <c r="O370" s="6"/>
      <c r="Q370" s="6"/>
      <c r="U370" s="6"/>
    </row>
    <row r="371" spans="2:21" ht="12.75">
      <c r="B371" s="6"/>
      <c r="C371" s="6"/>
      <c r="E371" s="6"/>
      <c r="F371" s="6"/>
      <c r="H371" s="6"/>
      <c r="I371" s="6"/>
      <c r="K371" s="6"/>
      <c r="N371" s="6"/>
      <c r="O371" s="6"/>
      <c r="Q371" s="6"/>
      <c r="U371" s="6"/>
    </row>
    <row r="372" spans="2:21" ht="12.75">
      <c r="B372" s="6"/>
      <c r="C372" s="6"/>
      <c r="E372" s="6"/>
      <c r="F372" s="6"/>
      <c r="H372" s="6"/>
      <c r="I372" s="6"/>
      <c r="K372" s="6"/>
      <c r="N372" s="6"/>
      <c r="O372" s="6"/>
      <c r="Q372" s="6"/>
      <c r="U372" s="6"/>
    </row>
    <row r="373" spans="2:21" ht="12.75">
      <c r="B373" s="6"/>
      <c r="C373" s="6"/>
      <c r="E373" s="6"/>
      <c r="F373" s="6"/>
      <c r="H373" s="6"/>
      <c r="I373" s="6"/>
      <c r="K373" s="6"/>
      <c r="N373" s="6"/>
      <c r="O373" s="6"/>
      <c r="Q373" s="6"/>
      <c r="U373" s="6"/>
    </row>
    <row r="374" spans="2:21" ht="12.75">
      <c r="B374" s="6"/>
      <c r="C374" s="6"/>
      <c r="E374" s="6"/>
      <c r="F374" s="6"/>
      <c r="H374" s="6"/>
      <c r="I374" s="6"/>
      <c r="K374" s="6"/>
      <c r="N374" s="6"/>
      <c r="O374" s="6"/>
      <c r="Q374" s="6"/>
      <c r="U374" s="6"/>
    </row>
    <row r="375" spans="2:21" ht="12.75">
      <c r="B375" s="6"/>
      <c r="C375" s="6"/>
      <c r="E375" s="6"/>
      <c r="F375" s="6"/>
      <c r="H375" s="6"/>
      <c r="I375" s="6"/>
      <c r="K375" s="6"/>
      <c r="N375" s="6"/>
      <c r="O375" s="6"/>
      <c r="Q375" s="6"/>
      <c r="U375" s="6"/>
    </row>
    <row r="376" spans="2:21" ht="12.75">
      <c r="B376" s="6"/>
      <c r="C376" s="6"/>
      <c r="E376" s="6"/>
      <c r="F376" s="6"/>
      <c r="H376" s="6"/>
      <c r="I376" s="6"/>
      <c r="K376" s="6"/>
      <c r="N376" s="6"/>
      <c r="O376" s="6"/>
      <c r="Q376" s="6"/>
      <c r="U376" s="6"/>
    </row>
    <row r="377" spans="2:21" ht="12.75">
      <c r="B377" s="6"/>
      <c r="C377" s="6"/>
      <c r="E377" s="6"/>
      <c r="F377" s="6"/>
      <c r="H377" s="6"/>
      <c r="I377" s="6"/>
      <c r="K377" s="6"/>
      <c r="N377" s="6"/>
      <c r="O377" s="6"/>
      <c r="Q377" s="6"/>
      <c r="U377" s="6"/>
    </row>
    <row r="378" spans="2:21" ht="12.75">
      <c r="B378" s="6"/>
      <c r="E378" s="6"/>
      <c r="F378" s="6"/>
      <c r="H378" s="6"/>
      <c r="I378" s="6"/>
      <c r="K378" s="6"/>
      <c r="N378" s="6"/>
      <c r="O378" s="6"/>
      <c r="Q378" s="6"/>
      <c r="U378" s="6"/>
    </row>
    <row r="379" spans="2:21" ht="12.75">
      <c r="B379" s="6"/>
      <c r="E379" s="6"/>
      <c r="F379" s="6"/>
      <c r="H379" s="6"/>
      <c r="I379" s="6"/>
      <c r="K379" s="6"/>
      <c r="N379" s="6"/>
      <c r="O379" s="6"/>
      <c r="Q379" s="6"/>
      <c r="U379" s="6"/>
    </row>
    <row r="380" spans="2:21" ht="12.75">
      <c r="B380" s="6"/>
      <c r="E380" s="6"/>
      <c r="F380" s="6"/>
      <c r="H380" s="6"/>
      <c r="I380" s="6"/>
      <c r="K380" s="6"/>
      <c r="N380" s="6"/>
      <c r="O380" s="6"/>
      <c r="Q380" s="6"/>
      <c r="U380" s="6"/>
    </row>
    <row r="381" spans="2:21" ht="12.75">
      <c r="B381" s="6"/>
      <c r="E381" s="6"/>
      <c r="F381" s="6"/>
      <c r="H381" s="6"/>
      <c r="I381" s="6"/>
      <c r="K381" s="6"/>
      <c r="N381" s="6"/>
      <c r="O381" s="6"/>
      <c r="Q381" s="6"/>
      <c r="U381" s="6"/>
    </row>
    <row r="382" spans="2:21" ht="12.75">
      <c r="B382" s="6"/>
      <c r="E382" s="6"/>
      <c r="F382" s="6"/>
      <c r="H382" s="6"/>
      <c r="I382" s="6"/>
      <c r="K382" s="6"/>
      <c r="N382" s="6"/>
      <c r="O382" s="6"/>
      <c r="Q382" s="6"/>
      <c r="U382" s="6"/>
    </row>
    <row r="383" spans="2:21" ht="12.75">
      <c r="B383" s="6"/>
      <c r="E383" s="6"/>
      <c r="F383" s="6"/>
      <c r="H383" s="6"/>
      <c r="I383" s="6"/>
      <c r="K383" s="6"/>
      <c r="N383" s="6"/>
      <c r="O383" s="6"/>
      <c r="Q383" s="6"/>
      <c r="U383" s="6"/>
    </row>
    <row r="384" spans="2:21" ht="12.75">
      <c r="B384" s="6"/>
      <c r="E384" s="6"/>
      <c r="F384" s="6"/>
      <c r="H384" s="6"/>
      <c r="I384" s="6"/>
      <c r="K384" s="6"/>
      <c r="N384" s="6"/>
      <c r="O384" s="6"/>
      <c r="Q384" s="6"/>
      <c r="U384" s="6"/>
    </row>
    <row r="385" spans="2:21" ht="12.75">
      <c r="B385" s="6"/>
      <c r="E385" s="6"/>
      <c r="F385" s="6"/>
      <c r="H385" s="6"/>
      <c r="I385" s="6"/>
      <c r="K385" s="6"/>
      <c r="N385" s="6"/>
      <c r="O385" s="6"/>
      <c r="Q385" s="6"/>
      <c r="U385" s="6"/>
    </row>
    <row r="386" spans="2:21" ht="12.75">
      <c r="B386" s="6"/>
      <c r="E386" s="6"/>
      <c r="F386" s="6"/>
      <c r="H386" s="6"/>
      <c r="I386" s="6"/>
      <c r="K386" s="6"/>
      <c r="N386" s="6"/>
      <c r="O386" s="6"/>
      <c r="Q386" s="6"/>
      <c r="U386" s="6"/>
    </row>
    <row r="387" spans="2:21" ht="12.75">
      <c r="B387" s="6"/>
      <c r="E387" s="6"/>
      <c r="F387" s="6"/>
      <c r="H387" s="6"/>
      <c r="I387" s="6"/>
      <c r="K387" s="6"/>
      <c r="N387" s="6"/>
      <c r="O387" s="6"/>
      <c r="Q387" s="6"/>
      <c r="U387" s="6"/>
    </row>
    <row r="388" spans="2:21" ht="12.75">
      <c r="B388" s="6"/>
      <c r="E388" s="6"/>
      <c r="H388" s="6"/>
      <c r="I388" s="6"/>
      <c r="K388" s="6"/>
      <c r="N388" s="6"/>
      <c r="O388" s="6"/>
      <c r="Q388" s="6"/>
      <c r="U388" s="6"/>
    </row>
    <row r="389" spans="2:21" ht="12.75">
      <c r="B389" s="6"/>
      <c r="E389" s="6"/>
      <c r="H389" s="6"/>
      <c r="I389" s="6"/>
      <c r="K389" s="6"/>
      <c r="N389" s="6"/>
      <c r="O389" s="6"/>
      <c r="Q389" s="6"/>
      <c r="U389" s="6"/>
    </row>
    <row r="390" spans="2:21" ht="12.75">
      <c r="B390" s="6"/>
      <c r="E390" s="6"/>
      <c r="H390" s="6"/>
      <c r="I390" s="6"/>
      <c r="K390" s="6"/>
      <c r="N390" s="6"/>
      <c r="O390" s="6"/>
      <c r="Q390" s="6"/>
      <c r="U390" s="6"/>
    </row>
    <row r="391" spans="2:21" ht="12.75">
      <c r="B391" s="6"/>
      <c r="E391" s="6"/>
      <c r="H391" s="6"/>
      <c r="I391" s="6"/>
      <c r="K391" s="6"/>
      <c r="N391" s="6"/>
      <c r="O391" s="6"/>
      <c r="Q391" s="6"/>
      <c r="U391" s="6"/>
    </row>
    <row r="392" spans="2:21" ht="12.75">
      <c r="B392" s="6"/>
      <c r="E392" s="6"/>
      <c r="H392" s="6"/>
      <c r="I392" s="6"/>
      <c r="K392" s="6"/>
      <c r="N392" s="6"/>
      <c r="O392" s="6"/>
      <c r="Q392" s="6"/>
      <c r="U392" s="6"/>
    </row>
    <row r="393" spans="2:21" ht="12.75">
      <c r="B393" s="6"/>
      <c r="E393" s="6"/>
      <c r="H393" s="6"/>
      <c r="I393" s="6"/>
      <c r="K393" s="6"/>
      <c r="N393" s="6"/>
      <c r="O393" s="6"/>
      <c r="Q393" s="6"/>
      <c r="U393" s="6"/>
    </row>
    <row r="394" spans="2:21" ht="12.75">
      <c r="B394" s="6"/>
      <c r="E394" s="6"/>
      <c r="H394" s="6"/>
      <c r="I394" s="6"/>
      <c r="K394" s="6"/>
      <c r="N394" s="6"/>
      <c r="O394" s="6"/>
      <c r="Q394" s="6"/>
      <c r="U394" s="6"/>
    </row>
    <row r="395" spans="2:21" ht="12.75">
      <c r="B395" s="6"/>
      <c r="E395" s="6"/>
      <c r="H395" s="6"/>
      <c r="I395" s="6"/>
      <c r="K395" s="6"/>
      <c r="N395" s="6"/>
      <c r="O395" s="6"/>
      <c r="Q395" s="6"/>
      <c r="U395" s="6"/>
    </row>
    <row r="396" spans="2:21" ht="12.75">
      <c r="B396" s="6"/>
      <c r="E396" s="6"/>
      <c r="H396" s="6"/>
      <c r="I396" s="6"/>
      <c r="K396" s="6"/>
      <c r="N396" s="6"/>
      <c r="O396" s="6"/>
      <c r="Q396" s="6"/>
      <c r="U396" s="6"/>
    </row>
    <row r="397" spans="2:21" ht="12.75">
      <c r="B397" s="6"/>
      <c r="E397" s="6"/>
      <c r="H397" s="6"/>
      <c r="I397" s="6"/>
      <c r="K397" s="6"/>
      <c r="N397" s="6"/>
      <c r="O397" s="6"/>
      <c r="Q397" s="6"/>
      <c r="U397" s="6"/>
    </row>
    <row r="398" spans="2:21" ht="12.75">
      <c r="B398" s="6"/>
      <c r="E398" s="6"/>
      <c r="H398" s="6"/>
      <c r="I398" s="6"/>
      <c r="K398" s="6"/>
      <c r="N398" s="6"/>
      <c r="O398" s="6"/>
      <c r="Q398" s="6"/>
      <c r="U398" s="6"/>
    </row>
    <row r="399" spans="2:21" ht="12.75">
      <c r="B399" s="6"/>
      <c r="E399" s="6"/>
      <c r="H399" s="6"/>
      <c r="I399" s="6"/>
      <c r="K399" s="6"/>
      <c r="N399" s="6"/>
      <c r="O399" s="6"/>
      <c r="Q399" s="6"/>
      <c r="U399" s="6"/>
    </row>
    <row r="400" spans="2:21" ht="12.75">
      <c r="B400" s="6"/>
      <c r="H400" s="6"/>
      <c r="I400" s="6"/>
      <c r="K400" s="6"/>
      <c r="N400" s="6"/>
      <c r="O400" s="6"/>
      <c r="Q400" s="6"/>
      <c r="U400" s="6"/>
    </row>
    <row r="401" spans="2:21" ht="12.75">
      <c r="B401" s="6"/>
      <c r="H401" s="6"/>
      <c r="I401" s="6"/>
      <c r="K401" s="6"/>
      <c r="N401" s="6"/>
      <c r="O401" s="6"/>
      <c r="Q401" s="6"/>
      <c r="U401" s="6"/>
    </row>
    <row r="402" spans="2:21" ht="12.75">
      <c r="B402" s="6"/>
      <c r="H402" s="6"/>
      <c r="I402" s="6"/>
      <c r="K402" s="6"/>
      <c r="N402" s="6"/>
      <c r="O402" s="6"/>
      <c r="Q402" s="6"/>
      <c r="U402" s="6"/>
    </row>
    <row r="403" spans="2:21" ht="12.75">
      <c r="B403" s="6"/>
      <c r="H403" s="6"/>
      <c r="I403" s="6"/>
      <c r="K403" s="6"/>
      <c r="N403" s="6"/>
      <c r="O403" s="6"/>
      <c r="Q403" s="6"/>
      <c r="U403" s="6"/>
    </row>
    <row r="404" spans="2:21" ht="12.75">
      <c r="B404" s="6"/>
      <c r="H404" s="6"/>
      <c r="I404" s="6"/>
      <c r="K404" s="6"/>
      <c r="N404" s="6"/>
      <c r="O404" s="6"/>
      <c r="Q404" s="6"/>
      <c r="U404" s="6"/>
    </row>
    <row r="405" spans="2:21" ht="12.75">
      <c r="B405" s="6"/>
      <c r="H405" s="6"/>
      <c r="I405" s="6"/>
      <c r="K405" s="6"/>
      <c r="N405" s="6"/>
      <c r="O405" s="6"/>
      <c r="Q405" s="6"/>
      <c r="U405" s="6"/>
    </row>
    <row r="406" spans="2:21" ht="12.75">
      <c r="B406" s="6"/>
      <c r="H406" s="6"/>
      <c r="I406" s="6"/>
      <c r="K406" s="6"/>
      <c r="N406" s="6"/>
      <c r="O406" s="6"/>
      <c r="Q406" s="6"/>
      <c r="U406" s="6"/>
    </row>
    <row r="407" spans="2:21" ht="12.75">
      <c r="B407" s="6"/>
      <c r="H407" s="6"/>
      <c r="I407" s="6"/>
      <c r="K407" s="6"/>
      <c r="N407" s="6"/>
      <c r="O407" s="6"/>
      <c r="Q407" s="6"/>
      <c r="U407" s="6"/>
    </row>
    <row r="408" spans="2:21" ht="12.75">
      <c r="B408" s="6"/>
      <c r="H408" s="6"/>
      <c r="I408" s="6"/>
      <c r="K408" s="6"/>
      <c r="N408" s="6"/>
      <c r="O408" s="6"/>
      <c r="Q408" s="6"/>
      <c r="U408" s="6"/>
    </row>
    <row r="409" spans="2:21" ht="12.75">
      <c r="B409" s="6"/>
      <c r="H409" s="6"/>
      <c r="I409" s="6"/>
      <c r="K409" s="6"/>
      <c r="N409" s="6"/>
      <c r="O409" s="6"/>
      <c r="Q409" s="6"/>
      <c r="U409" s="6"/>
    </row>
    <row r="410" spans="2:21" ht="12.75">
      <c r="B410" s="6"/>
      <c r="H410" s="6"/>
      <c r="I410" s="6"/>
      <c r="K410" s="6"/>
      <c r="N410" s="6"/>
      <c r="O410" s="6"/>
      <c r="Q410" s="6"/>
      <c r="U410" s="6"/>
    </row>
    <row r="411" spans="2:21" ht="12.75">
      <c r="B411" s="6"/>
      <c r="H411" s="6"/>
      <c r="I411" s="6"/>
      <c r="K411" s="6"/>
      <c r="N411" s="6"/>
      <c r="O411" s="6"/>
      <c r="Q411" s="6"/>
      <c r="U411" s="6"/>
    </row>
    <row r="412" spans="2:21" ht="12.75">
      <c r="B412" s="6"/>
      <c r="H412" s="6"/>
      <c r="I412" s="6"/>
      <c r="K412" s="6"/>
      <c r="N412" s="6"/>
      <c r="O412" s="6"/>
      <c r="Q412" s="6"/>
      <c r="U412" s="6"/>
    </row>
    <row r="413" spans="2:21" ht="12.75">
      <c r="B413" s="6"/>
      <c r="H413" s="6"/>
      <c r="I413" s="6"/>
      <c r="K413" s="6"/>
      <c r="N413" s="6"/>
      <c r="O413" s="6"/>
      <c r="Q413" s="6"/>
      <c r="U413" s="6"/>
    </row>
    <row r="414" spans="2:21" ht="12.75">
      <c r="B414" s="6"/>
      <c r="H414" s="6"/>
      <c r="I414" s="6"/>
      <c r="K414" s="6"/>
      <c r="N414" s="6"/>
      <c r="O414" s="6"/>
      <c r="Q414" s="6"/>
      <c r="U414" s="6"/>
    </row>
    <row r="415" spans="2:21" ht="12.75">
      <c r="B415" s="6"/>
      <c r="H415" s="6"/>
      <c r="I415" s="6"/>
      <c r="K415" s="6"/>
      <c r="N415" s="6"/>
      <c r="O415" s="6"/>
      <c r="Q415" s="6"/>
      <c r="U415" s="6"/>
    </row>
    <row r="416" spans="2:21" ht="12.75">
      <c r="B416" s="6"/>
      <c r="H416" s="6"/>
      <c r="I416" s="6"/>
      <c r="K416" s="6"/>
      <c r="N416" s="6"/>
      <c r="O416" s="6"/>
      <c r="Q416" s="6"/>
      <c r="U416" s="6"/>
    </row>
    <row r="417" spans="2:21" ht="12.75">
      <c r="B417" s="6"/>
      <c r="H417" s="6"/>
      <c r="I417" s="6"/>
      <c r="K417" s="6"/>
      <c r="N417" s="6"/>
      <c r="O417" s="6"/>
      <c r="Q417" s="6"/>
      <c r="U417" s="6"/>
    </row>
    <row r="418" spans="2:21" ht="12.75">
      <c r="B418" s="6"/>
      <c r="H418" s="6"/>
      <c r="I418" s="6"/>
      <c r="K418" s="6"/>
      <c r="N418" s="6"/>
      <c r="O418" s="6"/>
      <c r="Q418" s="6"/>
      <c r="U418" s="6"/>
    </row>
    <row r="419" spans="2:21" ht="12.75">
      <c r="B419" s="6"/>
      <c r="H419" s="6"/>
      <c r="I419" s="6"/>
      <c r="K419" s="6"/>
      <c r="N419" s="6"/>
      <c r="O419" s="6"/>
      <c r="Q419" s="6"/>
      <c r="U419" s="6"/>
    </row>
    <row r="420" spans="2:21" ht="12.75">
      <c r="B420" s="6"/>
      <c r="H420" s="6"/>
      <c r="I420" s="6"/>
      <c r="K420" s="6"/>
      <c r="N420" s="6"/>
      <c r="O420" s="6"/>
      <c r="Q420" s="6"/>
      <c r="U420" s="6"/>
    </row>
    <row r="421" spans="2:21" ht="12.75">
      <c r="B421" s="6"/>
      <c r="H421" s="6"/>
      <c r="I421" s="6"/>
      <c r="K421" s="6"/>
      <c r="N421" s="6"/>
      <c r="O421" s="6"/>
      <c r="Q421" s="6"/>
      <c r="U421" s="6"/>
    </row>
    <row r="422" spans="2:21" ht="12.75">
      <c r="B422" s="6"/>
      <c r="H422" s="6"/>
      <c r="I422" s="6"/>
      <c r="K422" s="6"/>
      <c r="N422" s="6"/>
      <c r="O422" s="6"/>
      <c r="Q422" s="6"/>
      <c r="U422" s="6"/>
    </row>
    <row r="423" spans="2:21" ht="12.75">
      <c r="B423" s="6"/>
      <c r="H423" s="6"/>
      <c r="I423" s="6"/>
      <c r="K423" s="6"/>
      <c r="N423" s="6"/>
      <c r="O423" s="6"/>
      <c r="Q423" s="6"/>
      <c r="U423" s="6"/>
    </row>
    <row r="424" spans="2:21" ht="12.75">
      <c r="B424" s="6"/>
      <c r="H424" s="6"/>
      <c r="I424" s="6"/>
      <c r="K424" s="6"/>
      <c r="N424" s="6"/>
      <c r="O424" s="6"/>
      <c r="Q424" s="6"/>
      <c r="U424" s="6"/>
    </row>
    <row r="425" spans="2:21" ht="12.75">
      <c r="B425" s="6"/>
      <c r="H425" s="6"/>
      <c r="I425" s="6"/>
      <c r="K425" s="6"/>
      <c r="N425" s="6"/>
      <c r="O425" s="6"/>
      <c r="Q425" s="6"/>
      <c r="U425" s="6"/>
    </row>
    <row r="426" spans="2:21" ht="12.75">
      <c r="B426" s="6"/>
      <c r="H426" s="6"/>
      <c r="I426" s="6"/>
      <c r="K426" s="6"/>
      <c r="N426" s="6"/>
      <c r="O426" s="6"/>
      <c r="Q426" s="6"/>
      <c r="U426" s="6"/>
    </row>
    <row r="427" spans="2:21" ht="12.75">
      <c r="B427" s="6"/>
      <c r="H427" s="6"/>
      <c r="I427" s="6"/>
      <c r="K427" s="6"/>
      <c r="N427" s="6"/>
      <c r="O427" s="6"/>
      <c r="Q427" s="6"/>
      <c r="U427" s="6"/>
    </row>
    <row r="428" spans="2:21" ht="12.75">
      <c r="B428" s="6"/>
      <c r="H428" s="6"/>
      <c r="I428" s="6"/>
      <c r="K428" s="6"/>
      <c r="N428" s="6"/>
      <c r="O428" s="6"/>
      <c r="Q428" s="6"/>
      <c r="U428" s="6"/>
    </row>
    <row r="429" spans="2:21" ht="12.75">
      <c r="B429" s="6"/>
      <c r="H429" s="6"/>
      <c r="I429" s="6"/>
      <c r="K429" s="6"/>
      <c r="N429" s="6"/>
      <c r="O429" s="6"/>
      <c r="Q429" s="6"/>
      <c r="U429" s="6"/>
    </row>
    <row r="430" spans="2:21" ht="12.75">
      <c r="B430" s="6"/>
      <c r="H430" s="6"/>
      <c r="I430" s="6"/>
      <c r="K430" s="6"/>
      <c r="N430" s="6"/>
      <c r="O430" s="6"/>
      <c r="Q430" s="6"/>
      <c r="U430" s="6"/>
    </row>
    <row r="431" spans="8:21" ht="12.75">
      <c r="H431" s="6"/>
      <c r="I431" s="6"/>
      <c r="K431" s="6"/>
      <c r="N431" s="6"/>
      <c r="O431" s="6"/>
      <c r="Q431" s="6"/>
      <c r="U431" s="6"/>
    </row>
    <row r="432" spans="8:21" ht="12.75">
      <c r="H432" s="6"/>
      <c r="I432" s="6"/>
      <c r="K432" s="6"/>
      <c r="N432" s="6"/>
      <c r="O432" s="6"/>
      <c r="Q432" s="6"/>
      <c r="U432" s="6"/>
    </row>
    <row r="433" spans="8:21" ht="12.75">
      <c r="H433" s="6"/>
      <c r="I433" s="6"/>
      <c r="K433" s="6"/>
      <c r="N433" s="6"/>
      <c r="O433" s="6"/>
      <c r="Q433" s="6"/>
      <c r="U433" s="6"/>
    </row>
    <row r="434" spans="8:21" ht="12.75">
      <c r="H434" s="6"/>
      <c r="I434" s="6"/>
      <c r="K434" s="6"/>
      <c r="N434" s="6"/>
      <c r="O434" s="6"/>
      <c r="Q434" s="6"/>
      <c r="U434" s="6"/>
    </row>
    <row r="435" spans="8:21" ht="12.75">
      <c r="H435" s="6"/>
      <c r="I435" s="6"/>
      <c r="K435" s="6"/>
      <c r="N435" s="6"/>
      <c r="O435" s="6"/>
      <c r="Q435" s="6"/>
      <c r="U435" s="6"/>
    </row>
    <row r="436" spans="8:21" ht="12.75">
      <c r="H436" s="6"/>
      <c r="I436" s="6"/>
      <c r="K436" s="6"/>
      <c r="N436" s="6"/>
      <c r="O436" s="6"/>
      <c r="Q436" s="6"/>
      <c r="U436" s="6"/>
    </row>
    <row r="437" spans="8:21" ht="12.75">
      <c r="H437" s="6"/>
      <c r="I437" s="6"/>
      <c r="K437" s="6"/>
      <c r="N437" s="6"/>
      <c r="O437" s="6"/>
      <c r="Q437" s="6"/>
      <c r="U437" s="6"/>
    </row>
    <row r="438" spans="8:21" ht="12.75">
      <c r="H438" s="6"/>
      <c r="I438" s="6"/>
      <c r="K438" s="6"/>
      <c r="N438" s="6"/>
      <c r="O438" s="6"/>
      <c r="Q438" s="6"/>
      <c r="U438" s="6"/>
    </row>
    <row r="439" spans="8:21" ht="12.75">
      <c r="H439" s="6"/>
      <c r="I439" s="6"/>
      <c r="K439" s="6"/>
      <c r="N439" s="6"/>
      <c r="O439" s="6"/>
      <c r="Q439" s="6"/>
      <c r="U439" s="6"/>
    </row>
    <row r="440" spans="8:21" ht="12.75">
      <c r="H440" s="6"/>
      <c r="I440" s="6"/>
      <c r="K440" s="6"/>
      <c r="N440" s="6"/>
      <c r="O440" s="6"/>
      <c r="Q440" s="6"/>
      <c r="U440" s="6"/>
    </row>
    <row r="441" spans="8:21" ht="12.75">
      <c r="H441" s="6"/>
      <c r="I441" s="6"/>
      <c r="K441" s="6"/>
      <c r="N441" s="6"/>
      <c r="O441" s="6"/>
      <c r="Q441" s="6"/>
      <c r="U441" s="6"/>
    </row>
    <row r="442" spans="8:21" ht="12.75">
      <c r="H442" s="6"/>
      <c r="I442" s="6"/>
      <c r="K442" s="6"/>
      <c r="N442" s="6"/>
      <c r="O442" s="6"/>
      <c r="Q442" s="6"/>
      <c r="U442" s="6"/>
    </row>
    <row r="443" spans="8:21" ht="12.75">
      <c r="H443" s="6"/>
      <c r="I443" s="6"/>
      <c r="K443" s="6"/>
      <c r="N443" s="6"/>
      <c r="O443" s="6"/>
      <c r="Q443" s="6"/>
      <c r="U443" s="6"/>
    </row>
    <row r="444" spans="8:21" ht="12.75">
      <c r="H444" s="6"/>
      <c r="I444" s="6"/>
      <c r="K444" s="6"/>
      <c r="N444" s="6"/>
      <c r="O444" s="6"/>
      <c r="Q444" s="6"/>
      <c r="U444" s="6"/>
    </row>
    <row r="445" spans="8:21" ht="12.75">
      <c r="H445" s="6"/>
      <c r="I445" s="6"/>
      <c r="K445" s="6"/>
      <c r="N445" s="6"/>
      <c r="O445" s="6"/>
      <c r="Q445" s="6"/>
      <c r="U445" s="6"/>
    </row>
    <row r="446" spans="8:21" ht="12.75">
      <c r="H446" s="6"/>
      <c r="I446" s="6"/>
      <c r="K446" s="6"/>
      <c r="N446" s="6"/>
      <c r="O446" s="6"/>
      <c r="Q446" s="6"/>
      <c r="U446" s="6"/>
    </row>
    <row r="447" spans="8:21" ht="12.75">
      <c r="H447" s="6"/>
      <c r="I447" s="6"/>
      <c r="K447" s="6"/>
      <c r="N447" s="6"/>
      <c r="O447" s="6"/>
      <c r="Q447" s="6"/>
      <c r="U447" s="6"/>
    </row>
    <row r="448" spans="8:21" ht="12.75">
      <c r="H448" s="6"/>
      <c r="I448" s="6"/>
      <c r="K448" s="6"/>
      <c r="N448" s="6"/>
      <c r="O448" s="6"/>
      <c r="Q448" s="6"/>
      <c r="U448" s="6"/>
    </row>
    <row r="449" spans="8:21" ht="12.75">
      <c r="H449" s="6"/>
      <c r="I449" s="6"/>
      <c r="K449" s="6"/>
      <c r="N449" s="6"/>
      <c r="O449" s="6"/>
      <c r="Q449" s="6"/>
      <c r="U449" s="6"/>
    </row>
    <row r="450" spans="8:21" ht="12.75">
      <c r="H450" s="6"/>
      <c r="I450" s="6"/>
      <c r="K450" s="6"/>
      <c r="N450" s="6"/>
      <c r="O450" s="6"/>
      <c r="Q450" s="6"/>
      <c r="U450" s="6"/>
    </row>
    <row r="451" spans="8:21" ht="12.75">
      <c r="H451" s="6"/>
      <c r="I451" s="6"/>
      <c r="K451" s="6"/>
      <c r="N451" s="6"/>
      <c r="O451" s="6"/>
      <c r="Q451" s="6"/>
      <c r="U451" s="6"/>
    </row>
    <row r="452" spans="8:21" ht="12.75">
      <c r="H452" s="6"/>
      <c r="I452" s="6"/>
      <c r="K452" s="6"/>
      <c r="N452" s="6"/>
      <c r="O452" s="6"/>
      <c r="Q452" s="6"/>
      <c r="U452" s="6"/>
    </row>
    <row r="453" spans="8:21" ht="12.75">
      <c r="H453" s="6"/>
      <c r="I453" s="6"/>
      <c r="K453" s="6"/>
      <c r="N453" s="6"/>
      <c r="O453" s="6"/>
      <c r="Q453" s="6"/>
      <c r="U453" s="6"/>
    </row>
    <row r="454" spans="8:21" ht="12.75">
      <c r="H454" s="6"/>
      <c r="I454" s="6"/>
      <c r="K454" s="6"/>
      <c r="N454" s="6"/>
      <c r="O454" s="6"/>
      <c r="Q454" s="6"/>
      <c r="U454" s="6"/>
    </row>
    <row r="455" spans="8:21" ht="12.75">
      <c r="H455" s="6"/>
      <c r="I455" s="6"/>
      <c r="K455" s="6"/>
      <c r="N455" s="6"/>
      <c r="O455" s="6"/>
      <c r="Q455" s="6"/>
      <c r="U455" s="6"/>
    </row>
    <row r="456" spans="8:21" ht="12.75">
      <c r="H456" s="6"/>
      <c r="I456" s="6"/>
      <c r="K456" s="6"/>
      <c r="N456" s="6"/>
      <c r="O456" s="6"/>
      <c r="Q456" s="6"/>
      <c r="U456" s="6"/>
    </row>
    <row r="457" spans="8:21" ht="12.75">
      <c r="H457" s="6"/>
      <c r="I457" s="6"/>
      <c r="K457" s="6"/>
      <c r="N457" s="6"/>
      <c r="O457" s="6"/>
      <c r="Q457" s="6"/>
      <c r="U457" s="6"/>
    </row>
    <row r="458" spans="8:21" ht="12.75">
      <c r="H458" s="6"/>
      <c r="I458" s="6"/>
      <c r="K458" s="6"/>
      <c r="N458" s="6"/>
      <c r="O458" s="6"/>
      <c r="Q458" s="6"/>
      <c r="U458" s="6"/>
    </row>
    <row r="459" spans="8:21" ht="12.75">
      <c r="H459" s="6"/>
      <c r="I459" s="6"/>
      <c r="K459" s="6"/>
      <c r="N459" s="6"/>
      <c r="O459" s="6"/>
      <c r="Q459" s="6"/>
      <c r="U459" s="6"/>
    </row>
    <row r="460" spans="8:21" ht="12.75">
      <c r="H460" s="6"/>
      <c r="I460" s="6"/>
      <c r="K460" s="6"/>
      <c r="N460" s="6"/>
      <c r="O460" s="6"/>
      <c r="Q460" s="6"/>
      <c r="U460" s="6"/>
    </row>
    <row r="461" spans="8:21" ht="12.75">
      <c r="H461" s="6"/>
      <c r="I461" s="6"/>
      <c r="K461" s="6"/>
      <c r="N461" s="6"/>
      <c r="O461" s="6"/>
      <c r="Q461" s="6"/>
      <c r="U461" s="6"/>
    </row>
    <row r="462" spans="8:21" ht="12.75">
      <c r="H462" s="6"/>
      <c r="I462" s="6"/>
      <c r="K462" s="6"/>
      <c r="N462" s="6"/>
      <c r="O462" s="6"/>
      <c r="Q462" s="6"/>
      <c r="U462" s="6"/>
    </row>
    <row r="463" spans="8:21" ht="12.75">
      <c r="H463" s="6"/>
      <c r="I463" s="6"/>
      <c r="K463" s="6"/>
      <c r="N463" s="6"/>
      <c r="O463" s="6"/>
      <c r="Q463" s="6"/>
      <c r="U463" s="6"/>
    </row>
    <row r="464" spans="8:21" ht="12.75">
      <c r="H464" s="6"/>
      <c r="I464" s="6"/>
      <c r="K464" s="6"/>
      <c r="N464" s="6"/>
      <c r="O464" s="6"/>
      <c r="Q464" s="6"/>
      <c r="U464" s="6"/>
    </row>
    <row r="465" spans="8:21" ht="12.75">
      <c r="H465" s="6"/>
      <c r="I465" s="6"/>
      <c r="K465" s="6"/>
      <c r="N465" s="6"/>
      <c r="O465" s="6"/>
      <c r="Q465" s="6"/>
      <c r="U465" s="6"/>
    </row>
    <row r="466" spans="8:21" ht="12.75">
      <c r="H466" s="6"/>
      <c r="I466" s="6"/>
      <c r="K466" s="6"/>
      <c r="N466" s="6"/>
      <c r="O466" s="6"/>
      <c r="Q466" s="6"/>
      <c r="U466" s="6"/>
    </row>
    <row r="467" spans="8:21" ht="12.75">
      <c r="H467" s="6"/>
      <c r="I467" s="6"/>
      <c r="K467" s="6"/>
      <c r="N467" s="6"/>
      <c r="O467" s="6"/>
      <c r="Q467" s="6"/>
      <c r="U467" s="6"/>
    </row>
    <row r="468" spans="8:21" ht="12.75">
      <c r="H468" s="6"/>
      <c r="I468" s="6"/>
      <c r="K468" s="6"/>
      <c r="N468" s="6"/>
      <c r="O468" s="6"/>
      <c r="Q468" s="6"/>
      <c r="U468" s="6"/>
    </row>
    <row r="469" spans="8:21" ht="12.75">
      <c r="H469" s="6"/>
      <c r="I469" s="6"/>
      <c r="K469" s="6"/>
      <c r="N469" s="6"/>
      <c r="O469" s="6"/>
      <c r="Q469" s="6"/>
      <c r="U469" s="6"/>
    </row>
    <row r="470" spans="8:21" ht="12.75">
      <c r="H470" s="6"/>
      <c r="I470" s="6"/>
      <c r="K470" s="6"/>
      <c r="N470" s="6"/>
      <c r="O470" s="6"/>
      <c r="Q470" s="6"/>
      <c r="U470" s="6"/>
    </row>
    <row r="471" spans="8:21" ht="12.75">
      <c r="H471" s="6"/>
      <c r="I471" s="6"/>
      <c r="K471" s="6"/>
      <c r="N471" s="6"/>
      <c r="O471" s="6"/>
      <c r="Q471" s="6"/>
      <c r="U471" s="6"/>
    </row>
    <row r="472" spans="8:21" ht="12.75">
      <c r="H472" s="6"/>
      <c r="I472" s="6"/>
      <c r="K472" s="6"/>
      <c r="N472" s="6"/>
      <c r="O472" s="6"/>
      <c r="Q472" s="6"/>
      <c r="U472" s="6"/>
    </row>
    <row r="473" spans="8:21" ht="12.75">
      <c r="H473" s="6"/>
      <c r="I473" s="6"/>
      <c r="K473" s="6"/>
      <c r="N473" s="6"/>
      <c r="O473" s="6"/>
      <c r="Q473" s="6"/>
      <c r="U473" s="6"/>
    </row>
    <row r="474" spans="8:21" ht="12.75">
      <c r="H474" s="6"/>
      <c r="I474" s="6"/>
      <c r="K474" s="6"/>
      <c r="N474" s="6"/>
      <c r="O474" s="6"/>
      <c r="Q474" s="6"/>
      <c r="U474" s="6"/>
    </row>
    <row r="475" spans="8:21" ht="12.75">
      <c r="H475" s="6"/>
      <c r="I475" s="6"/>
      <c r="K475" s="6"/>
      <c r="N475" s="6"/>
      <c r="O475" s="6"/>
      <c r="Q475" s="6"/>
      <c r="U475" s="6"/>
    </row>
    <row r="476" spans="8:21" ht="12.75">
      <c r="H476" s="6"/>
      <c r="I476" s="6"/>
      <c r="K476" s="6"/>
      <c r="N476" s="6"/>
      <c r="O476" s="6"/>
      <c r="Q476" s="6"/>
      <c r="U476" s="6"/>
    </row>
    <row r="477" spans="8:21" ht="12.75">
      <c r="H477" s="6"/>
      <c r="I477" s="6"/>
      <c r="K477" s="6"/>
      <c r="N477" s="6"/>
      <c r="O477" s="6"/>
      <c r="Q477" s="6"/>
      <c r="U477" s="6"/>
    </row>
    <row r="478" spans="8:21" ht="12.75">
      <c r="H478" s="6"/>
      <c r="I478" s="6"/>
      <c r="K478" s="6"/>
      <c r="N478" s="6"/>
      <c r="O478" s="6"/>
      <c r="Q478" s="6"/>
      <c r="U478" s="6"/>
    </row>
    <row r="479" spans="8:21" ht="12.75">
      <c r="H479" s="6"/>
      <c r="I479" s="6"/>
      <c r="K479" s="6"/>
      <c r="N479" s="6"/>
      <c r="O479" s="6"/>
      <c r="Q479" s="6"/>
      <c r="U479" s="6"/>
    </row>
    <row r="480" spans="8:21" ht="12.75">
      <c r="H480" s="6"/>
      <c r="I480" s="6"/>
      <c r="K480" s="6"/>
      <c r="N480" s="6"/>
      <c r="O480" s="6"/>
      <c r="Q480" s="6"/>
      <c r="U480" s="6"/>
    </row>
    <row r="481" spans="8:21" ht="12.75">
      <c r="H481" s="6"/>
      <c r="I481" s="6"/>
      <c r="K481" s="6"/>
      <c r="N481" s="6"/>
      <c r="O481" s="6"/>
      <c r="Q481" s="6"/>
      <c r="U481" s="6"/>
    </row>
    <row r="482" spans="8:21" ht="12.75">
      <c r="H482" s="6"/>
      <c r="I482" s="6"/>
      <c r="K482" s="6"/>
      <c r="N482" s="6"/>
      <c r="O482" s="6"/>
      <c r="Q482" s="6"/>
      <c r="U482" s="6"/>
    </row>
    <row r="483" spans="8:21" ht="12.75">
      <c r="H483" s="6"/>
      <c r="I483" s="6"/>
      <c r="K483" s="6"/>
      <c r="N483" s="6"/>
      <c r="O483" s="6"/>
      <c r="Q483" s="6"/>
      <c r="U483" s="6"/>
    </row>
    <row r="484" spans="8:21" ht="12.75">
      <c r="H484" s="6"/>
      <c r="I484" s="6"/>
      <c r="K484" s="6"/>
      <c r="N484" s="6"/>
      <c r="O484" s="6"/>
      <c r="Q484" s="6"/>
      <c r="U484" s="6"/>
    </row>
    <row r="485" spans="8:21" ht="12.75">
      <c r="H485" s="6"/>
      <c r="I485" s="6"/>
      <c r="K485" s="6"/>
      <c r="N485" s="6"/>
      <c r="O485" s="6"/>
      <c r="Q485" s="6"/>
      <c r="U485" s="6"/>
    </row>
    <row r="486" spans="8:21" ht="12.75">
      <c r="H486" s="6"/>
      <c r="I486" s="6"/>
      <c r="K486" s="6"/>
      <c r="N486" s="6"/>
      <c r="O486" s="6"/>
      <c r="Q486" s="6"/>
      <c r="U486" s="6"/>
    </row>
    <row r="487" spans="8:21" ht="12.75">
      <c r="H487" s="6"/>
      <c r="I487" s="6"/>
      <c r="K487" s="6"/>
      <c r="N487" s="6"/>
      <c r="O487" s="6"/>
      <c r="Q487" s="6"/>
      <c r="U487" s="6"/>
    </row>
    <row r="488" spans="8:21" ht="12.75">
      <c r="H488" s="6"/>
      <c r="I488" s="6"/>
      <c r="K488" s="6"/>
      <c r="N488" s="6"/>
      <c r="O488" s="6"/>
      <c r="Q488" s="6"/>
      <c r="U488" s="6"/>
    </row>
    <row r="489" spans="8:21" ht="12.75">
      <c r="H489" s="6"/>
      <c r="I489" s="6"/>
      <c r="K489" s="6"/>
      <c r="N489" s="6"/>
      <c r="O489" s="6"/>
      <c r="Q489" s="6"/>
      <c r="U489" s="6"/>
    </row>
    <row r="490" spans="8:21" ht="12.75">
      <c r="H490" s="6"/>
      <c r="I490" s="6"/>
      <c r="K490" s="6"/>
      <c r="N490" s="6"/>
      <c r="O490" s="6"/>
      <c r="Q490" s="6"/>
      <c r="U490" s="6"/>
    </row>
    <row r="491" spans="8:21" ht="12.75">
      <c r="H491" s="6"/>
      <c r="I491" s="6"/>
      <c r="K491" s="6"/>
      <c r="N491" s="6"/>
      <c r="O491" s="6"/>
      <c r="Q491" s="6"/>
      <c r="U491" s="6"/>
    </row>
    <row r="492" spans="8:21" ht="12.75">
      <c r="H492" s="6"/>
      <c r="I492" s="6"/>
      <c r="K492" s="6"/>
      <c r="N492" s="6"/>
      <c r="O492" s="6"/>
      <c r="Q492" s="6"/>
      <c r="U492" s="6"/>
    </row>
    <row r="493" spans="8:21" ht="12.75">
      <c r="H493" s="6"/>
      <c r="I493" s="6"/>
      <c r="K493" s="6"/>
      <c r="N493" s="6"/>
      <c r="O493" s="6"/>
      <c r="Q493" s="6"/>
      <c r="U493" s="6"/>
    </row>
    <row r="494" spans="8:21" ht="12.75">
      <c r="H494" s="6"/>
      <c r="I494" s="6"/>
      <c r="K494" s="6"/>
      <c r="N494" s="6"/>
      <c r="O494" s="6"/>
      <c r="Q494" s="6"/>
      <c r="U494" s="6"/>
    </row>
    <row r="495" spans="8:21" ht="12.75">
      <c r="H495" s="6"/>
      <c r="I495" s="6"/>
      <c r="K495" s="6"/>
      <c r="N495" s="6"/>
      <c r="O495" s="6"/>
      <c r="Q495" s="6"/>
      <c r="U495" s="6"/>
    </row>
    <row r="496" spans="8:21" ht="12.75">
      <c r="H496" s="6"/>
      <c r="I496" s="6"/>
      <c r="K496" s="6"/>
      <c r="N496" s="6"/>
      <c r="O496" s="6"/>
      <c r="Q496" s="6"/>
      <c r="U496" s="6"/>
    </row>
    <row r="497" spans="8:21" ht="12.75">
      <c r="H497" s="6"/>
      <c r="I497" s="6"/>
      <c r="K497" s="6"/>
      <c r="N497" s="6"/>
      <c r="O497" s="6"/>
      <c r="Q497" s="6"/>
      <c r="U497" s="6"/>
    </row>
    <row r="498" spans="8:21" ht="12.75">
      <c r="H498" s="6"/>
      <c r="I498" s="6"/>
      <c r="K498" s="6"/>
      <c r="N498" s="6"/>
      <c r="O498" s="6"/>
      <c r="Q498" s="6"/>
      <c r="U498" s="6"/>
    </row>
    <row r="499" spans="8:21" ht="12.75">
      <c r="H499" s="6"/>
      <c r="I499" s="6"/>
      <c r="K499" s="6"/>
      <c r="N499" s="6"/>
      <c r="O499" s="6"/>
      <c r="Q499" s="6"/>
      <c r="U499" s="6"/>
    </row>
    <row r="500" spans="8:21" ht="12.75">
      <c r="H500" s="6"/>
      <c r="I500" s="6"/>
      <c r="K500" s="6"/>
      <c r="N500" s="6"/>
      <c r="O500" s="6"/>
      <c r="Q500" s="6"/>
      <c r="U500" s="6"/>
    </row>
    <row r="501" spans="8:21" ht="12.75">
      <c r="H501" s="6"/>
      <c r="I501" s="6"/>
      <c r="K501" s="6"/>
      <c r="N501" s="6"/>
      <c r="O501" s="6"/>
      <c r="Q501" s="6"/>
      <c r="U501" s="6"/>
    </row>
    <row r="502" spans="8:21" ht="12.75">
      <c r="H502" s="6"/>
      <c r="I502" s="6"/>
      <c r="K502" s="6"/>
      <c r="N502" s="6"/>
      <c r="O502" s="6"/>
      <c r="Q502" s="6"/>
      <c r="U502" s="6"/>
    </row>
    <row r="503" spans="8:21" ht="12.75">
      <c r="H503" s="6"/>
      <c r="I503" s="6"/>
      <c r="K503" s="6"/>
      <c r="N503" s="6"/>
      <c r="O503" s="6"/>
      <c r="Q503" s="6"/>
      <c r="U503" s="6"/>
    </row>
    <row r="504" spans="8:21" ht="12.75">
      <c r="H504" s="6"/>
      <c r="I504" s="6"/>
      <c r="K504" s="6"/>
      <c r="N504" s="6"/>
      <c r="O504" s="6"/>
      <c r="Q504" s="6"/>
      <c r="U504" s="6"/>
    </row>
    <row r="505" spans="8:21" ht="12.75">
      <c r="H505" s="6"/>
      <c r="I505" s="6"/>
      <c r="K505" s="6"/>
      <c r="N505" s="6"/>
      <c r="O505" s="6"/>
      <c r="Q505" s="6"/>
      <c r="U505" s="6"/>
    </row>
    <row r="506" spans="8:21" ht="12.75">
      <c r="H506" s="6"/>
      <c r="I506" s="6"/>
      <c r="K506" s="6"/>
      <c r="N506" s="6"/>
      <c r="O506" s="6"/>
      <c r="Q506" s="6"/>
      <c r="U506" s="6"/>
    </row>
    <row r="507" spans="8:21" ht="12.75">
      <c r="H507" s="6"/>
      <c r="I507" s="6"/>
      <c r="K507" s="6"/>
      <c r="N507" s="6"/>
      <c r="O507" s="6"/>
      <c r="Q507" s="6"/>
      <c r="U507" s="6"/>
    </row>
    <row r="508" spans="8:21" ht="12.75">
      <c r="H508" s="6"/>
      <c r="I508" s="6"/>
      <c r="K508" s="6"/>
      <c r="N508" s="6"/>
      <c r="O508" s="6"/>
      <c r="Q508" s="6"/>
      <c r="U508" s="6"/>
    </row>
    <row r="509" spans="8:21" ht="12.75">
      <c r="H509" s="6"/>
      <c r="I509" s="6"/>
      <c r="K509" s="6"/>
      <c r="N509" s="6"/>
      <c r="O509" s="6"/>
      <c r="Q509" s="6"/>
      <c r="U509" s="6"/>
    </row>
    <row r="510" spans="8:21" ht="12.75">
      <c r="H510" s="6"/>
      <c r="I510" s="6"/>
      <c r="K510" s="6"/>
      <c r="N510" s="6"/>
      <c r="O510" s="6"/>
      <c r="Q510" s="6"/>
      <c r="U510" s="6"/>
    </row>
    <row r="511" spans="8:21" ht="12.75">
      <c r="H511" s="6"/>
      <c r="I511" s="6"/>
      <c r="K511" s="6"/>
      <c r="N511" s="6"/>
      <c r="O511" s="6"/>
      <c r="Q511" s="6"/>
      <c r="U511" s="6"/>
    </row>
    <row r="512" spans="8:21" ht="12.75">
      <c r="H512" s="6"/>
      <c r="I512" s="6"/>
      <c r="K512" s="6"/>
      <c r="N512" s="6"/>
      <c r="O512" s="6"/>
      <c r="Q512" s="6"/>
      <c r="U512" s="6"/>
    </row>
    <row r="513" spans="8:21" ht="12.75">
      <c r="H513" s="6"/>
      <c r="I513" s="6"/>
      <c r="K513" s="6"/>
      <c r="N513" s="6"/>
      <c r="O513" s="6"/>
      <c r="Q513" s="6"/>
      <c r="U513" s="6"/>
    </row>
    <row r="514" spans="8:21" ht="12.75">
      <c r="H514" s="6"/>
      <c r="I514" s="6"/>
      <c r="K514" s="6"/>
      <c r="N514" s="6"/>
      <c r="O514" s="6"/>
      <c r="Q514" s="6"/>
      <c r="U514" s="6"/>
    </row>
    <row r="515" spans="8:21" ht="12.75">
      <c r="H515" s="6"/>
      <c r="I515" s="6"/>
      <c r="K515" s="6"/>
      <c r="N515" s="6"/>
      <c r="O515" s="6"/>
      <c r="Q515" s="6"/>
      <c r="U515" s="6"/>
    </row>
    <row r="516" spans="8:21" ht="12.75">
      <c r="H516" s="6"/>
      <c r="I516" s="6"/>
      <c r="K516" s="6"/>
      <c r="N516" s="6"/>
      <c r="O516" s="6"/>
      <c r="Q516" s="6"/>
      <c r="U516" s="6"/>
    </row>
    <row r="517" spans="8:21" ht="12.75">
      <c r="H517" s="6"/>
      <c r="I517" s="6"/>
      <c r="K517" s="6"/>
      <c r="N517" s="6"/>
      <c r="O517" s="6"/>
      <c r="Q517" s="6"/>
      <c r="U517" s="6"/>
    </row>
    <row r="518" spans="8:21" ht="12.75">
      <c r="H518" s="6"/>
      <c r="I518" s="6"/>
      <c r="K518" s="6"/>
      <c r="N518" s="6"/>
      <c r="O518" s="6"/>
      <c r="Q518" s="6"/>
      <c r="U518" s="6"/>
    </row>
    <row r="519" spans="8:21" ht="12.75">
      <c r="H519" s="6"/>
      <c r="I519" s="6"/>
      <c r="K519" s="6"/>
      <c r="N519" s="6"/>
      <c r="O519" s="6"/>
      <c r="Q519" s="6"/>
      <c r="U519" s="6"/>
    </row>
    <row r="520" spans="8:21" ht="12.75">
      <c r="H520" s="6"/>
      <c r="I520" s="6"/>
      <c r="K520" s="6"/>
      <c r="N520" s="6"/>
      <c r="O520" s="6"/>
      <c r="Q520" s="6"/>
      <c r="U520" s="6"/>
    </row>
    <row r="521" spans="8:21" ht="12.75">
      <c r="H521" s="6"/>
      <c r="I521" s="6"/>
      <c r="K521" s="6"/>
      <c r="N521" s="6"/>
      <c r="O521" s="6"/>
      <c r="Q521" s="6"/>
      <c r="U521" s="6"/>
    </row>
    <row r="522" spans="8:21" ht="12.75">
      <c r="H522" s="6"/>
      <c r="I522" s="6"/>
      <c r="K522" s="6"/>
      <c r="N522" s="6"/>
      <c r="O522" s="6"/>
      <c r="Q522" s="6"/>
      <c r="U522" s="6"/>
    </row>
    <row r="523" spans="8:21" ht="12.75">
      <c r="H523" s="6"/>
      <c r="I523" s="6"/>
      <c r="K523" s="6"/>
      <c r="N523" s="6"/>
      <c r="O523" s="6"/>
      <c r="Q523" s="6"/>
      <c r="U523" s="6"/>
    </row>
    <row r="524" spans="8:21" ht="12.75">
      <c r="H524" s="6"/>
      <c r="I524" s="6"/>
      <c r="K524" s="6"/>
      <c r="N524" s="6"/>
      <c r="O524" s="6"/>
      <c r="Q524" s="6"/>
      <c r="U524" s="6"/>
    </row>
    <row r="525" spans="8:21" ht="12.75">
      <c r="H525" s="6"/>
      <c r="I525" s="6"/>
      <c r="K525" s="6"/>
      <c r="N525" s="6"/>
      <c r="O525" s="6"/>
      <c r="Q525" s="6"/>
      <c r="U525" s="6"/>
    </row>
    <row r="526" spans="8:21" ht="12.75">
      <c r="H526" s="6"/>
      <c r="I526" s="6"/>
      <c r="K526" s="6"/>
      <c r="N526" s="6"/>
      <c r="O526" s="6"/>
      <c r="Q526" s="6"/>
      <c r="U526" s="6"/>
    </row>
    <row r="527" spans="8:21" ht="12.75">
      <c r="H527" s="6"/>
      <c r="I527" s="6"/>
      <c r="K527" s="6"/>
      <c r="N527" s="6"/>
      <c r="O527" s="6"/>
      <c r="Q527" s="6"/>
      <c r="U527" s="6"/>
    </row>
    <row r="528" spans="8:21" ht="12.75">
      <c r="H528" s="6"/>
      <c r="I528" s="6"/>
      <c r="K528" s="6"/>
      <c r="N528" s="6"/>
      <c r="O528" s="6"/>
      <c r="Q528" s="6"/>
      <c r="U528" s="6"/>
    </row>
    <row r="529" spans="8:21" ht="12.75">
      <c r="H529" s="6"/>
      <c r="I529" s="6"/>
      <c r="K529" s="6"/>
      <c r="N529" s="6"/>
      <c r="O529" s="6"/>
      <c r="Q529" s="6"/>
      <c r="U529" s="6"/>
    </row>
    <row r="530" spans="8:21" ht="12.75">
      <c r="H530" s="6"/>
      <c r="I530" s="6"/>
      <c r="K530" s="6"/>
      <c r="N530" s="6"/>
      <c r="O530" s="6"/>
      <c r="Q530" s="6"/>
      <c r="U530" s="6"/>
    </row>
    <row r="531" spans="8:21" ht="12.75">
      <c r="H531" s="6"/>
      <c r="I531" s="6"/>
      <c r="K531" s="6"/>
      <c r="N531" s="6"/>
      <c r="O531" s="6"/>
      <c r="Q531" s="6"/>
      <c r="U531" s="6"/>
    </row>
    <row r="532" spans="8:21" ht="12.75">
      <c r="H532" s="6"/>
      <c r="I532" s="6"/>
      <c r="K532" s="6"/>
      <c r="N532" s="6"/>
      <c r="O532" s="6"/>
      <c r="Q532" s="6"/>
      <c r="U532" s="6"/>
    </row>
    <row r="533" spans="8:21" ht="12.75">
      <c r="H533" s="6"/>
      <c r="I533" s="6"/>
      <c r="K533" s="6"/>
      <c r="N533" s="6"/>
      <c r="O533" s="6"/>
      <c r="Q533" s="6"/>
      <c r="U533" s="6"/>
    </row>
    <row r="534" spans="8:21" ht="12.75">
      <c r="H534" s="6"/>
      <c r="I534" s="6"/>
      <c r="K534" s="6"/>
      <c r="N534" s="6"/>
      <c r="O534" s="6"/>
      <c r="Q534" s="6"/>
      <c r="U534" s="6"/>
    </row>
    <row r="535" spans="8:21" ht="12.75">
      <c r="H535" s="6"/>
      <c r="I535" s="6"/>
      <c r="K535" s="6"/>
      <c r="N535" s="6"/>
      <c r="O535" s="6"/>
      <c r="Q535" s="6"/>
      <c r="U535" s="6"/>
    </row>
    <row r="536" spans="8:21" ht="12.75">
      <c r="H536" s="6"/>
      <c r="I536" s="6"/>
      <c r="K536" s="6"/>
      <c r="N536" s="6"/>
      <c r="O536" s="6"/>
      <c r="Q536" s="6"/>
      <c r="U536" s="6"/>
    </row>
    <row r="537" spans="8:21" ht="12.75">
      <c r="H537" s="6"/>
      <c r="I537" s="6"/>
      <c r="K537" s="6"/>
      <c r="N537" s="6"/>
      <c r="O537" s="6"/>
      <c r="Q537" s="6"/>
      <c r="U537" s="6"/>
    </row>
    <row r="538" spans="8:21" ht="12.75">
      <c r="H538" s="6"/>
      <c r="I538" s="6"/>
      <c r="K538" s="6"/>
      <c r="N538" s="6"/>
      <c r="O538" s="6"/>
      <c r="Q538" s="6"/>
      <c r="U538" s="6"/>
    </row>
    <row r="539" spans="8:21" ht="12.75">
      <c r="H539" s="6"/>
      <c r="I539" s="6"/>
      <c r="K539" s="6"/>
      <c r="N539" s="6"/>
      <c r="O539" s="6"/>
      <c r="Q539" s="6"/>
      <c r="U539" s="6"/>
    </row>
    <row r="540" spans="8:21" ht="12.75">
      <c r="H540" s="6"/>
      <c r="I540" s="6"/>
      <c r="K540" s="6"/>
      <c r="N540" s="6"/>
      <c r="O540" s="6"/>
      <c r="Q540" s="6"/>
      <c r="U540" s="6"/>
    </row>
    <row r="541" spans="8:21" ht="12.75">
      <c r="H541" s="6"/>
      <c r="I541" s="6"/>
      <c r="K541" s="6"/>
      <c r="N541" s="6"/>
      <c r="O541" s="6"/>
      <c r="Q541" s="6"/>
      <c r="U541" s="6"/>
    </row>
    <row r="542" spans="8:21" ht="12.75">
      <c r="H542" s="6"/>
      <c r="I542" s="6"/>
      <c r="K542" s="6"/>
      <c r="N542" s="6"/>
      <c r="O542" s="6"/>
      <c r="Q542" s="6"/>
      <c r="U542" s="6"/>
    </row>
    <row r="543" spans="8:21" ht="12.75">
      <c r="H543" s="6"/>
      <c r="I543" s="6"/>
      <c r="K543" s="6"/>
      <c r="N543" s="6"/>
      <c r="O543" s="6"/>
      <c r="Q543" s="6"/>
      <c r="U543" s="6"/>
    </row>
    <row r="544" spans="8:21" ht="12.75">
      <c r="H544" s="6"/>
      <c r="I544" s="6"/>
      <c r="K544" s="6"/>
      <c r="N544" s="6"/>
      <c r="O544" s="6"/>
      <c r="Q544" s="6"/>
      <c r="U544" s="6"/>
    </row>
    <row r="545" spans="8:21" ht="12.75">
      <c r="H545" s="6"/>
      <c r="I545" s="6"/>
      <c r="K545" s="6"/>
      <c r="N545" s="6"/>
      <c r="O545" s="6"/>
      <c r="Q545" s="6"/>
      <c r="U545" s="6"/>
    </row>
    <row r="546" spans="8:21" ht="12.75">
      <c r="H546" s="6"/>
      <c r="I546" s="6"/>
      <c r="K546" s="6"/>
      <c r="N546" s="6"/>
      <c r="O546" s="6"/>
      <c r="Q546" s="6"/>
      <c r="U546" s="6"/>
    </row>
    <row r="547" spans="8:21" ht="12.75">
      <c r="H547" s="6"/>
      <c r="I547" s="6"/>
      <c r="K547" s="6"/>
      <c r="N547" s="6"/>
      <c r="O547" s="6"/>
      <c r="Q547" s="6"/>
      <c r="U547" s="6"/>
    </row>
    <row r="548" spans="8:21" ht="12.75">
      <c r="H548" s="6"/>
      <c r="I548" s="6"/>
      <c r="K548" s="6"/>
      <c r="N548" s="6"/>
      <c r="O548" s="6"/>
      <c r="Q548" s="6"/>
      <c r="U548" s="6"/>
    </row>
    <row r="549" spans="8:21" ht="12.75">
      <c r="H549" s="6"/>
      <c r="I549" s="6"/>
      <c r="K549" s="6"/>
      <c r="N549" s="6"/>
      <c r="O549" s="6"/>
      <c r="Q549" s="6"/>
      <c r="U549" s="6"/>
    </row>
    <row r="550" spans="8:21" ht="12.75">
      <c r="H550" s="6"/>
      <c r="I550" s="6"/>
      <c r="K550" s="6"/>
      <c r="N550" s="6"/>
      <c r="O550" s="6"/>
      <c r="Q550" s="6"/>
      <c r="U550" s="6"/>
    </row>
    <row r="551" spans="8:21" ht="12.75">
      <c r="H551" s="6"/>
      <c r="I551" s="6"/>
      <c r="K551" s="6"/>
      <c r="N551" s="6"/>
      <c r="O551" s="6"/>
      <c r="Q551" s="6"/>
      <c r="U551" s="6"/>
    </row>
    <row r="552" spans="8:21" ht="12.75">
      <c r="H552" s="6"/>
      <c r="I552" s="6"/>
      <c r="K552" s="6"/>
      <c r="N552" s="6"/>
      <c r="O552" s="6"/>
      <c r="Q552" s="6"/>
      <c r="U552" s="6"/>
    </row>
    <row r="553" spans="8:21" ht="12.75">
      <c r="H553" s="6"/>
      <c r="I553" s="6"/>
      <c r="K553" s="6"/>
      <c r="N553" s="6"/>
      <c r="O553" s="6"/>
      <c r="Q553" s="6"/>
      <c r="U553" s="6"/>
    </row>
    <row r="554" spans="8:21" ht="12.75">
      <c r="H554" s="6"/>
      <c r="I554" s="6"/>
      <c r="K554" s="6"/>
      <c r="N554" s="6"/>
      <c r="O554" s="6"/>
      <c r="Q554" s="6"/>
      <c r="U554" s="6"/>
    </row>
    <row r="555" spans="8:21" ht="12.75">
      <c r="H555" s="6"/>
      <c r="I555" s="6"/>
      <c r="K555" s="6"/>
      <c r="N555" s="6"/>
      <c r="O555" s="6"/>
      <c r="Q555" s="6"/>
      <c r="U555" s="6"/>
    </row>
    <row r="556" spans="8:21" ht="12.75">
      <c r="H556" s="6"/>
      <c r="I556" s="6"/>
      <c r="K556" s="6"/>
      <c r="N556" s="6"/>
      <c r="O556" s="6"/>
      <c r="Q556" s="6"/>
      <c r="U556" s="6"/>
    </row>
    <row r="557" spans="8:21" ht="12.75">
      <c r="H557" s="6"/>
      <c r="I557" s="6"/>
      <c r="K557" s="6"/>
      <c r="N557" s="6"/>
      <c r="O557" s="6"/>
      <c r="Q557" s="6"/>
      <c r="U557" s="6"/>
    </row>
    <row r="558" spans="8:21" ht="12.75">
      <c r="H558" s="6"/>
      <c r="I558" s="6"/>
      <c r="K558" s="6"/>
      <c r="N558" s="6"/>
      <c r="O558" s="6"/>
      <c r="Q558" s="6"/>
      <c r="U558" s="6"/>
    </row>
    <row r="559" spans="8:21" ht="12.75">
      <c r="H559" s="6"/>
      <c r="I559" s="6"/>
      <c r="K559" s="6"/>
      <c r="N559" s="6"/>
      <c r="O559" s="6"/>
      <c r="Q559" s="6"/>
      <c r="U559" s="6"/>
    </row>
    <row r="560" spans="8:21" ht="12.75">
      <c r="H560" s="6"/>
      <c r="I560" s="6"/>
      <c r="K560" s="6"/>
      <c r="N560" s="6"/>
      <c r="O560" s="6"/>
      <c r="Q560" s="6"/>
      <c r="U560" s="6"/>
    </row>
    <row r="561" spans="8:21" ht="12.75">
      <c r="H561" s="6"/>
      <c r="I561" s="6"/>
      <c r="K561" s="6"/>
      <c r="N561" s="6"/>
      <c r="O561" s="6"/>
      <c r="Q561" s="6"/>
      <c r="U561" s="6"/>
    </row>
    <row r="562" spans="8:21" ht="12.75">
      <c r="H562" s="6"/>
      <c r="I562" s="6"/>
      <c r="K562" s="6"/>
      <c r="N562" s="6"/>
      <c r="O562" s="6"/>
      <c r="Q562" s="6"/>
      <c r="U562" s="6"/>
    </row>
    <row r="563" spans="8:21" ht="12.75">
      <c r="H563" s="6"/>
      <c r="I563" s="6"/>
      <c r="K563" s="6"/>
      <c r="N563" s="6"/>
      <c r="O563" s="6"/>
      <c r="Q563" s="6"/>
      <c r="U563" s="6"/>
    </row>
    <row r="564" spans="8:21" ht="12.75">
      <c r="H564" s="6"/>
      <c r="I564" s="6"/>
      <c r="K564" s="6"/>
      <c r="N564" s="6"/>
      <c r="O564" s="6"/>
      <c r="Q564" s="6"/>
      <c r="U564" s="6"/>
    </row>
    <row r="565" spans="8:21" ht="12.75">
      <c r="H565" s="6"/>
      <c r="I565" s="6"/>
      <c r="K565" s="6"/>
      <c r="N565" s="6"/>
      <c r="O565" s="6"/>
      <c r="Q565" s="6"/>
      <c r="U565" s="6"/>
    </row>
    <row r="566" spans="8:21" ht="12.75">
      <c r="H566" s="6"/>
      <c r="I566" s="6"/>
      <c r="K566" s="6"/>
      <c r="N566" s="6"/>
      <c r="O566" s="6"/>
      <c r="Q566" s="6"/>
      <c r="U566" s="6"/>
    </row>
    <row r="567" spans="8:21" ht="12.75">
      <c r="H567" s="6"/>
      <c r="I567" s="6"/>
      <c r="K567" s="6"/>
      <c r="N567" s="6"/>
      <c r="O567" s="6"/>
      <c r="Q567" s="6"/>
      <c r="U567" s="6"/>
    </row>
    <row r="568" spans="8:21" ht="12.75">
      <c r="H568" s="6"/>
      <c r="I568" s="6"/>
      <c r="K568" s="6"/>
      <c r="N568" s="6"/>
      <c r="O568" s="6"/>
      <c r="Q568" s="6"/>
      <c r="U568" s="6"/>
    </row>
    <row r="569" spans="8:21" ht="12.75">
      <c r="H569" s="6"/>
      <c r="I569" s="6"/>
      <c r="K569" s="6"/>
      <c r="N569" s="6"/>
      <c r="O569" s="6"/>
      <c r="Q569" s="6"/>
      <c r="U569" s="6"/>
    </row>
    <row r="570" spans="8:21" ht="12.75">
      <c r="H570" s="6"/>
      <c r="I570" s="6"/>
      <c r="K570" s="6"/>
      <c r="N570" s="6"/>
      <c r="O570" s="6"/>
      <c r="Q570" s="6"/>
      <c r="U570" s="6"/>
    </row>
    <row r="571" spans="8:21" ht="12.75">
      <c r="H571" s="6"/>
      <c r="I571" s="6"/>
      <c r="K571" s="6"/>
      <c r="N571" s="6"/>
      <c r="O571" s="6"/>
      <c r="Q571" s="6"/>
      <c r="U571" s="6"/>
    </row>
    <row r="572" spans="8:21" ht="12.75">
      <c r="H572" s="6"/>
      <c r="I572" s="6"/>
      <c r="K572" s="6"/>
      <c r="N572" s="6"/>
      <c r="O572" s="6"/>
      <c r="Q572" s="6"/>
      <c r="U572" s="6"/>
    </row>
    <row r="573" spans="8:21" ht="12.75">
      <c r="H573" s="6"/>
      <c r="I573" s="6"/>
      <c r="K573" s="6"/>
      <c r="N573" s="6"/>
      <c r="O573" s="6"/>
      <c r="Q573" s="6"/>
      <c r="U573" s="6"/>
    </row>
    <row r="574" spans="8:21" ht="12.75">
      <c r="H574" s="6"/>
      <c r="I574" s="6"/>
      <c r="K574" s="6"/>
      <c r="N574" s="6"/>
      <c r="O574" s="6"/>
      <c r="Q574" s="6"/>
      <c r="U574" s="6"/>
    </row>
    <row r="575" spans="8:21" ht="12.75">
      <c r="H575" s="6"/>
      <c r="I575" s="6"/>
      <c r="K575" s="6"/>
      <c r="N575" s="6"/>
      <c r="O575" s="6"/>
      <c r="Q575" s="6"/>
      <c r="U575" s="6"/>
    </row>
    <row r="576" spans="8:21" ht="12.75">
      <c r="H576" s="6"/>
      <c r="I576" s="6"/>
      <c r="K576" s="6"/>
      <c r="N576" s="6"/>
      <c r="O576" s="6"/>
      <c r="Q576" s="6"/>
      <c r="U576" s="6"/>
    </row>
    <row r="577" spans="8:21" ht="12.75">
      <c r="H577" s="6"/>
      <c r="I577" s="6"/>
      <c r="K577" s="6"/>
      <c r="N577" s="6"/>
      <c r="O577" s="6"/>
      <c r="Q577" s="6"/>
      <c r="U577" s="6"/>
    </row>
    <row r="578" spans="8:21" ht="12.75">
      <c r="H578" s="6"/>
      <c r="I578" s="6"/>
      <c r="K578" s="6"/>
      <c r="N578" s="6"/>
      <c r="O578" s="6"/>
      <c r="Q578" s="6"/>
      <c r="U578" s="6"/>
    </row>
    <row r="579" spans="8:21" ht="12.75">
      <c r="H579" s="6"/>
      <c r="I579" s="6"/>
      <c r="K579" s="6"/>
      <c r="N579" s="6"/>
      <c r="O579" s="6"/>
      <c r="Q579" s="6"/>
      <c r="U579" s="6"/>
    </row>
    <row r="580" spans="8:21" ht="12.75">
      <c r="H580" s="6"/>
      <c r="I580" s="6"/>
      <c r="K580" s="6"/>
      <c r="N580" s="6"/>
      <c r="O580" s="6"/>
      <c r="Q580" s="6"/>
      <c r="U580" s="6"/>
    </row>
    <row r="581" spans="8:21" ht="12.75">
      <c r="H581" s="6"/>
      <c r="I581" s="6"/>
      <c r="K581" s="6"/>
      <c r="N581" s="6"/>
      <c r="O581" s="6"/>
      <c r="Q581" s="6"/>
      <c r="U581" s="6"/>
    </row>
    <row r="582" spans="8:21" ht="12.75">
      <c r="H582" s="6"/>
      <c r="I582" s="6"/>
      <c r="K582" s="6"/>
      <c r="N582" s="6"/>
      <c r="O582" s="6"/>
      <c r="Q582" s="6"/>
      <c r="U582" s="6"/>
    </row>
    <row r="583" spans="8:21" ht="12.75">
      <c r="H583" s="6"/>
      <c r="I583" s="6"/>
      <c r="K583" s="6"/>
      <c r="N583" s="6"/>
      <c r="O583" s="6"/>
      <c r="Q583" s="6"/>
      <c r="U583" s="6"/>
    </row>
    <row r="584" spans="8:21" ht="12.75">
      <c r="H584" s="6"/>
      <c r="I584" s="6"/>
      <c r="K584" s="6"/>
      <c r="N584" s="6"/>
      <c r="O584" s="6"/>
      <c r="Q584" s="6"/>
      <c r="U584" s="6"/>
    </row>
    <row r="585" spans="8:21" ht="12.75">
      <c r="H585" s="6"/>
      <c r="I585" s="6"/>
      <c r="K585" s="6"/>
      <c r="N585" s="6"/>
      <c r="O585" s="6"/>
      <c r="Q585" s="6"/>
      <c r="U585" s="6"/>
    </row>
    <row r="586" spans="8:21" ht="12.75">
      <c r="H586" s="6"/>
      <c r="I586" s="6"/>
      <c r="K586" s="6"/>
      <c r="N586" s="6"/>
      <c r="O586" s="6"/>
      <c r="Q586" s="6"/>
      <c r="U586" s="6"/>
    </row>
    <row r="587" spans="8:21" ht="12.75">
      <c r="H587" s="6"/>
      <c r="I587" s="6"/>
      <c r="K587" s="6"/>
      <c r="N587" s="6"/>
      <c r="O587" s="6"/>
      <c r="Q587" s="6"/>
      <c r="U587" s="6"/>
    </row>
    <row r="588" spans="8:21" ht="12.75">
      <c r="H588" s="6"/>
      <c r="I588" s="6"/>
      <c r="K588" s="6"/>
      <c r="N588" s="6"/>
      <c r="O588" s="6"/>
      <c r="Q588" s="6"/>
      <c r="U588" s="6"/>
    </row>
    <row r="589" spans="8:21" ht="12.75">
      <c r="H589" s="6"/>
      <c r="I589" s="6"/>
      <c r="K589" s="6"/>
      <c r="N589" s="6"/>
      <c r="O589" s="6"/>
      <c r="Q589" s="6"/>
      <c r="U589" s="6"/>
    </row>
    <row r="590" spans="8:21" ht="12.75">
      <c r="H590" s="6"/>
      <c r="I590" s="6"/>
      <c r="K590" s="6"/>
      <c r="N590" s="6"/>
      <c r="O590" s="6"/>
      <c r="Q590" s="6"/>
      <c r="U590" s="6"/>
    </row>
    <row r="591" spans="8:21" ht="12.75">
      <c r="H591" s="6"/>
      <c r="I591" s="6"/>
      <c r="K591" s="6"/>
      <c r="N591" s="6"/>
      <c r="O591" s="6"/>
      <c r="Q591" s="6"/>
      <c r="U591" s="6"/>
    </row>
    <row r="592" spans="8:21" ht="12.75">
      <c r="H592" s="6"/>
      <c r="I592" s="6"/>
      <c r="K592" s="6"/>
      <c r="N592" s="6"/>
      <c r="O592" s="6"/>
      <c r="Q592" s="6"/>
      <c r="U592" s="6"/>
    </row>
    <row r="593" spans="8:21" ht="12.75">
      <c r="H593" s="6"/>
      <c r="I593" s="6"/>
      <c r="K593" s="6"/>
      <c r="N593" s="6"/>
      <c r="O593" s="6"/>
      <c r="Q593" s="6"/>
      <c r="U593" s="6"/>
    </row>
    <row r="594" spans="8:21" ht="12.75">
      <c r="H594" s="6"/>
      <c r="I594" s="6"/>
      <c r="K594" s="6"/>
      <c r="N594" s="6"/>
      <c r="O594" s="6"/>
      <c r="Q594" s="6"/>
      <c r="U594" s="6"/>
    </row>
    <row r="595" spans="8:21" ht="12.75">
      <c r="H595" s="6"/>
      <c r="I595" s="6"/>
      <c r="K595" s="6"/>
      <c r="N595" s="6"/>
      <c r="O595" s="6"/>
      <c r="Q595" s="6"/>
      <c r="U595" s="6"/>
    </row>
    <row r="596" spans="8:21" ht="12.75">
      <c r="H596" s="6"/>
      <c r="I596" s="6"/>
      <c r="K596" s="6"/>
      <c r="N596" s="6"/>
      <c r="O596" s="6"/>
      <c r="Q596" s="6"/>
      <c r="U596" s="6"/>
    </row>
    <row r="597" spans="8:21" ht="12.75">
      <c r="H597" s="6"/>
      <c r="I597" s="6"/>
      <c r="K597" s="6"/>
      <c r="N597" s="6"/>
      <c r="O597" s="6"/>
      <c r="Q597" s="6"/>
      <c r="U597" s="6"/>
    </row>
    <row r="598" spans="8:21" ht="12.75">
      <c r="H598" s="6"/>
      <c r="I598" s="6"/>
      <c r="K598" s="6"/>
      <c r="N598" s="6"/>
      <c r="O598" s="6"/>
      <c r="Q598" s="6"/>
      <c r="U598" s="6"/>
    </row>
    <row r="599" spans="8:21" ht="12.75">
      <c r="H599" s="6"/>
      <c r="I599" s="6"/>
      <c r="K599" s="6"/>
      <c r="N599" s="6"/>
      <c r="O599" s="6"/>
      <c r="Q599" s="6"/>
      <c r="U599" s="6"/>
    </row>
    <row r="600" spans="8:21" ht="12.75">
      <c r="H600" s="6"/>
      <c r="I600" s="6"/>
      <c r="K600" s="6"/>
      <c r="N600" s="6"/>
      <c r="O600" s="6"/>
      <c r="Q600" s="6"/>
      <c r="U600" s="6"/>
    </row>
    <row r="601" spans="8:21" ht="12.75">
      <c r="H601" s="6"/>
      <c r="I601" s="6"/>
      <c r="K601" s="6"/>
      <c r="N601" s="6"/>
      <c r="O601" s="6"/>
      <c r="Q601" s="6"/>
      <c r="U601" s="6"/>
    </row>
    <row r="602" spans="8:21" ht="12.75">
      <c r="H602" s="6"/>
      <c r="I602" s="6"/>
      <c r="K602" s="6"/>
      <c r="N602" s="6"/>
      <c r="O602" s="6"/>
      <c r="Q602" s="6"/>
      <c r="U602" s="6"/>
    </row>
    <row r="603" spans="8:21" ht="12.75">
      <c r="H603" s="6"/>
      <c r="I603" s="6"/>
      <c r="K603" s="6"/>
      <c r="N603" s="6"/>
      <c r="O603" s="6"/>
      <c r="Q603" s="6"/>
      <c r="U603" s="6"/>
    </row>
    <row r="604" spans="8:21" ht="12.75">
      <c r="H604" s="6"/>
      <c r="I604" s="6"/>
      <c r="K604" s="6"/>
      <c r="N604" s="6"/>
      <c r="O604" s="6"/>
      <c r="Q604" s="6"/>
      <c r="U604" s="6"/>
    </row>
    <row r="605" spans="8:21" ht="12.75">
      <c r="H605" s="6"/>
      <c r="I605" s="6"/>
      <c r="K605" s="6"/>
      <c r="N605" s="6"/>
      <c r="O605" s="6"/>
      <c r="Q605" s="6"/>
      <c r="U605" s="6"/>
    </row>
    <row r="606" spans="8:21" ht="12.75">
      <c r="H606" s="6"/>
      <c r="I606" s="6"/>
      <c r="K606" s="6"/>
      <c r="N606" s="6"/>
      <c r="O606" s="6"/>
      <c r="Q606" s="6"/>
      <c r="U606" s="6"/>
    </row>
    <row r="607" spans="8:21" ht="12.75">
      <c r="H607" s="6"/>
      <c r="I607" s="6"/>
      <c r="K607" s="6"/>
      <c r="N607" s="6"/>
      <c r="O607" s="6"/>
      <c r="Q607" s="6"/>
      <c r="U607" s="6"/>
    </row>
    <row r="608" spans="8:21" ht="12.75">
      <c r="H608" s="6"/>
      <c r="I608" s="6"/>
      <c r="K608" s="6"/>
      <c r="N608" s="6"/>
      <c r="O608" s="6"/>
      <c r="U608" s="6"/>
    </row>
    <row r="609" spans="8:21" ht="12.75">
      <c r="H609" s="6"/>
      <c r="I609" s="6"/>
      <c r="K609" s="6"/>
      <c r="N609" s="6"/>
      <c r="O609" s="6"/>
      <c r="U609" s="6"/>
    </row>
    <row r="610" spans="8:21" ht="12.75">
      <c r="H610" s="6"/>
      <c r="I610" s="6"/>
      <c r="K610" s="6"/>
      <c r="N610" s="6"/>
      <c r="O610" s="6"/>
      <c r="U610" s="6"/>
    </row>
    <row r="611" spans="8:21" ht="12.75">
      <c r="H611" s="6"/>
      <c r="I611" s="6"/>
      <c r="K611" s="6"/>
      <c r="N611" s="6"/>
      <c r="O611" s="6"/>
      <c r="U611" s="6"/>
    </row>
    <row r="612" spans="8:21" ht="12.75">
      <c r="H612" s="6"/>
      <c r="I612" s="6"/>
      <c r="K612" s="6"/>
      <c r="N612" s="6"/>
      <c r="O612" s="6"/>
      <c r="U612" s="6"/>
    </row>
    <row r="613" spans="8:21" ht="12.75">
      <c r="H613" s="6"/>
      <c r="I613" s="6"/>
      <c r="K613" s="6"/>
      <c r="N613" s="6"/>
      <c r="O613" s="6"/>
      <c r="U613" s="6"/>
    </row>
    <row r="614" spans="8:21" ht="12.75">
      <c r="H614" s="6"/>
      <c r="I614" s="6"/>
      <c r="K614" s="6"/>
      <c r="N614" s="6"/>
      <c r="O614" s="6"/>
      <c r="U614" s="6"/>
    </row>
    <row r="615" spans="8:21" ht="12.75">
      <c r="H615" s="6"/>
      <c r="I615" s="6"/>
      <c r="K615" s="6"/>
      <c r="N615" s="6"/>
      <c r="O615" s="6"/>
      <c r="U615" s="6"/>
    </row>
    <row r="616" spans="8:21" ht="12.75">
      <c r="H616" s="6"/>
      <c r="I616" s="6"/>
      <c r="K616" s="6"/>
      <c r="N616" s="6"/>
      <c r="O616" s="6"/>
      <c r="U616" s="6"/>
    </row>
    <row r="617" spans="8:21" ht="12.75">
      <c r="H617" s="6"/>
      <c r="I617" s="6"/>
      <c r="K617" s="6"/>
      <c r="N617" s="6"/>
      <c r="O617" s="6"/>
      <c r="U617" s="6"/>
    </row>
    <row r="618" spans="8:21" ht="12.75">
      <c r="H618" s="6"/>
      <c r="I618" s="6"/>
      <c r="K618" s="6"/>
      <c r="N618" s="6"/>
      <c r="O618" s="6"/>
      <c r="U618" s="6"/>
    </row>
    <row r="619" spans="8:21" ht="12.75">
      <c r="H619" s="6"/>
      <c r="I619" s="6"/>
      <c r="K619" s="6"/>
      <c r="N619" s="6"/>
      <c r="O619" s="6"/>
      <c r="U619" s="6"/>
    </row>
    <row r="620" spans="8:21" ht="12.75">
      <c r="H620" s="6"/>
      <c r="I620" s="6"/>
      <c r="K620" s="6"/>
      <c r="N620" s="6"/>
      <c r="O620" s="6"/>
      <c r="U620" s="6"/>
    </row>
    <row r="621" spans="8:21" ht="12.75">
      <c r="H621" s="6"/>
      <c r="I621" s="6"/>
      <c r="K621" s="6"/>
      <c r="N621" s="6"/>
      <c r="O621" s="6"/>
      <c r="U621" s="6"/>
    </row>
    <row r="622" spans="8:21" ht="12.75">
      <c r="H622" s="6"/>
      <c r="I622" s="6"/>
      <c r="K622" s="6"/>
      <c r="N622" s="6"/>
      <c r="O622" s="6"/>
      <c r="U622" s="6"/>
    </row>
    <row r="623" spans="8:21" ht="12.75">
      <c r="H623" s="6"/>
      <c r="I623" s="6"/>
      <c r="K623" s="6"/>
      <c r="N623" s="6"/>
      <c r="O623" s="6"/>
      <c r="U623" s="6"/>
    </row>
    <row r="624" spans="8:21" ht="12.75">
      <c r="H624" s="6"/>
      <c r="I624" s="6"/>
      <c r="K624" s="6"/>
      <c r="N624" s="6"/>
      <c r="O624" s="6"/>
      <c r="U624" s="6"/>
    </row>
    <row r="625" spans="8:21" ht="12.75">
      <c r="H625" s="6"/>
      <c r="I625" s="6"/>
      <c r="K625" s="6"/>
      <c r="N625" s="6"/>
      <c r="O625" s="6"/>
      <c r="U625" s="6"/>
    </row>
    <row r="626" spans="8:21" ht="12.75">
      <c r="H626" s="6"/>
      <c r="I626" s="6"/>
      <c r="K626" s="6"/>
      <c r="N626" s="6"/>
      <c r="O626" s="6"/>
      <c r="U626" s="6"/>
    </row>
    <row r="627" spans="8:21" ht="12.75">
      <c r="H627" s="6"/>
      <c r="I627" s="6"/>
      <c r="K627" s="6"/>
      <c r="N627" s="6"/>
      <c r="O627" s="6"/>
      <c r="U627" s="6"/>
    </row>
    <row r="628" spans="8:21" ht="12.75">
      <c r="H628" s="6"/>
      <c r="I628" s="6"/>
      <c r="K628" s="6"/>
      <c r="N628" s="6"/>
      <c r="O628" s="6"/>
      <c r="U628" s="6"/>
    </row>
    <row r="629" spans="8:21" ht="12.75">
      <c r="H629" s="6"/>
      <c r="I629" s="6"/>
      <c r="K629" s="6"/>
      <c r="N629" s="6"/>
      <c r="O629" s="6"/>
      <c r="U629" s="6"/>
    </row>
    <row r="630" spans="8:21" ht="12.75">
      <c r="H630" s="6"/>
      <c r="I630" s="6"/>
      <c r="K630" s="6"/>
      <c r="N630" s="6"/>
      <c r="O630" s="6"/>
      <c r="U630" s="6"/>
    </row>
    <row r="631" spans="8:21" ht="12.75">
      <c r="H631" s="6"/>
      <c r="I631" s="6"/>
      <c r="K631" s="6"/>
      <c r="N631" s="6"/>
      <c r="O631" s="6"/>
      <c r="U631" s="6"/>
    </row>
    <row r="632" spans="8:21" ht="12.75">
      <c r="H632" s="6"/>
      <c r="I632" s="6"/>
      <c r="K632" s="6"/>
      <c r="N632" s="6"/>
      <c r="O632" s="6"/>
      <c r="U632" s="6"/>
    </row>
    <row r="633" spans="8:21" ht="12.75">
      <c r="H633" s="6"/>
      <c r="I633" s="6"/>
      <c r="K633" s="6"/>
      <c r="N633" s="6"/>
      <c r="O633" s="6"/>
      <c r="U633" s="6"/>
    </row>
    <row r="634" spans="8:21" ht="12.75">
      <c r="H634" s="6"/>
      <c r="I634" s="6"/>
      <c r="K634" s="6"/>
      <c r="N634" s="6"/>
      <c r="O634" s="6"/>
      <c r="U634" s="6"/>
    </row>
    <row r="635" spans="8:21" ht="12.75">
      <c r="H635" s="6"/>
      <c r="I635" s="6"/>
      <c r="K635" s="6"/>
      <c r="N635" s="6"/>
      <c r="O635" s="6"/>
      <c r="U635" s="6"/>
    </row>
    <row r="636" spans="8:21" ht="12.75">
      <c r="H636" s="6"/>
      <c r="I636" s="6"/>
      <c r="K636" s="6"/>
      <c r="N636" s="6"/>
      <c r="O636" s="6"/>
      <c r="U636" s="6"/>
    </row>
    <row r="637" spans="8:21" ht="12.75">
      <c r="H637" s="6"/>
      <c r="I637" s="6"/>
      <c r="K637" s="6"/>
      <c r="N637" s="6"/>
      <c r="O637" s="6"/>
      <c r="U637" s="6"/>
    </row>
    <row r="638" spans="8:21" ht="12.75">
      <c r="H638" s="6"/>
      <c r="I638" s="6"/>
      <c r="K638" s="6"/>
      <c r="N638" s="6"/>
      <c r="O638" s="6"/>
      <c r="U638" s="6"/>
    </row>
    <row r="639" spans="8:21" ht="12.75">
      <c r="H639" s="6"/>
      <c r="I639" s="6"/>
      <c r="K639" s="6"/>
      <c r="N639" s="6"/>
      <c r="O639" s="6"/>
      <c r="U639" s="6"/>
    </row>
    <row r="640" spans="8:21" ht="12.75">
      <c r="H640" s="6"/>
      <c r="I640" s="6"/>
      <c r="K640" s="6"/>
      <c r="N640" s="6"/>
      <c r="O640" s="6"/>
      <c r="U640" s="6"/>
    </row>
    <row r="641" spans="8:21" ht="12.75">
      <c r="H641" s="6"/>
      <c r="I641" s="6"/>
      <c r="K641" s="6"/>
      <c r="N641" s="6"/>
      <c r="O641" s="6"/>
      <c r="U641" s="6"/>
    </row>
    <row r="642" spans="8:21" ht="12.75">
      <c r="H642" s="6"/>
      <c r="I642" s="6"/>
      <c r="K642" s="6"/>
      <c r="N642" s="6"/>
      <c r="O642" s="6"/>
      <c r="U642" s="6"/>
    </row>
    <row r="643" spans="8:21" ht="12.75">
      <c r="H643" s="6"/>
      <c r="I643" s="6"/>
      <c r="K643" s="6"/>
      <c r="N643" s="6"/>
      <c r="O643" s="6"/>
      <c r="U643" s="6"/>
    </row>
    <row r="644" spans="8:21" ht="12.75">
      <c r="H644" s="6"/>
      <c r="I644" s="6"/>
      <c r="K644" s="6"/>
      <c r="N644" s="6"/>
      <c r="O644" s="6"/>
      <c r="U644" s="6"/>
    </row>
    <row r="645" spans="8:21" ht="12.75">
      <c r="H645" s="6"/>
      <c r="I645" s="6"/>
      <c r="K645" s="6"/>
      <c r="N645" s="6"/>
      <c r="O645" s="6"/>
      <c r="U645" s="6"/>
    </row>
    <row r="646" spans="8:21" ht="12.75">
      <c r="H646" s="6"/>
      <c r="I646" s="6"/>
      <c r="K646" s="6"/>
      <c r="N646" s="6"/>
      <c r="O646" s="6"/>
      <c r="U646" s="6"/>
    </row>
    <row r="647" spans="8:21" ht="12.75">
      <c r="H647" s="6"/>
      <c r="I647" s="6"/>
      <c r="K647" s="6"/>
      <c r="O647" s="6"/>
      <c r="U647" s="6"/>
    </row>
    <row r="648" spans="8:21" ht="12.75">
      <c r="H648" s="6"/>
      <c r="I648" s="6"/>
      <c r="K648" s="6"/>
      <c r="O648" s="6"/>
      <c r="U648" s="6"/>
    </row>
    <row r="649" spans="8:21" ht="12.75">
      <c r="H649" s="6"/>
      <c r="I649" s="6"/>
      <c r="K649" s="6"/>
      <c r="O649" s="6"/>
      <c r="U649" s="6"/>
    </row>
    <row r="650" spans="8:21" ht="12.75">
      <c r="H650" s="6"/>
      <c r="I650" s="6"/>
      <c r="K650" s="6"/>
      <c r="O650" s="6"/>
      <c r="U650" s="6"/>
    </row>
    <row r="651" spans="8:21" ht="12.75">
      <c r="H651" s="6"/>
      <c r="I651" s="6"/>
      <c r="K651" s="6"/>
      <c r="O651" s="6"/>
      <c r="U651" s="6"/>
    </row>
    <row r="652" spans="8:21" ht="12.75">
      <c r="H652" s="6"/>
      <c r="I652" s="6"/>
      <c r="K652" s="6"/>
      <c r="O652" s="6"/>
      <c r="U652" s="6"/>
    </row>
    <row r="653" spans="8:21" ht="12.75">
      <c r="H653" s="6"/>
      <c r="I653" s="6"/>
      <c r="K653" s="6"/>
      <c r="O653" s="6"/>
      <c r="U653" s="6"/>
    </row>
    <row r="654" spans="8:21" ht="12.75">
      <c r="H654" s="6"/>
      <c r="I654" s="6"/>
      <c r="K654" s="6"/>
      <c r="O654" s="6"/>
      <c r="U654" s="6"/>
    </row>
    <row r="655" spans="8:21" ht="12.75">
      <c r="H655" s="6"/>
      <c r="I655" s="6"/>
      <c r="K655" s="6"/>
      <c r="O655" s="6"/>
      <c r="U655" s="6"/>
    </row>
    <row r="656" spans="8:21" ht="12.75">
      <c r="H656" s="6"/>
      <c r="I656" s="6"/>
      <c r="K656" s="6"/>
      <c r="O656" s="6"/>
      <c r="U656" s="6"/>
    </row>
    <row r="657" spans="8:21" ht="12.75">
      <c r="H657" s="6"/>
      <c r="I657" s="6"/>
      <c r="K657" s="6"/>
      <c r="O657" s="6"/>
      <c r="U657" s="6"/>
    </row>
    <row r="658" spans="8:21" ht="12.75">
      <c r="H658" s="6"/>
      <c r="I658" s="6"/>
      <c r="K658" s="6"/>
      <c r="O658" s="6"/>
      <c r="U658" s="6"/>
    </row>
    <row r="659" spans="8:21" ht="12.75">
      <c r="H659" s="6"/>
      <c r="I659" s="6"/>
      <c r="K659" s="6"/>
      <c r="O659" s="6"/>
      <c r="U659" s="6"/>
    </row>
    <row r="660" spans="8:21" ht="12.75">
      <c r="H660" s="6"/>
      <c r="I660" s="6"/>
      <c r="K660" s="6"/>
      <c r="O660" s="6"/>
      <c r="U660" s="6"/>
    </row>
    <row r="661" spans="8:21" ht="12.75">
      <c r="H661" s="6"/>
      <c r="I661" s="6"/>
      <c r="K661" s="6"/>
      <c r="O661" s="6"/>
      <c r="U661" s="6"/>
    </row>
    <row r="662" spans="8:21" ht="12.75">
      <c r="H662" s="6"/>
      <c r="I662" s="6"/>
      <c r="K662" s="6"/>
      <c r="O662" s="6"/>
      <c r="U662" s="6"/>
    </row>
    <row r="663" spans="8:21" ht="12.75">
      <c r="H663" s="6"/>
      <c r="I663" s="6"/>
      <c r="K663" s="6"/>
      <c r="O663" s="6"/>
      <c r="U663" s="6"/>
    </row>
    <row r="664" spans="8:21" ht="12.75">
      <c r="H664" s="6"/>
      <c r="I664" s="6"/>
      <c r="K664" s="6"/>
      <c r="O664" s="6"/>
      <c r="U664" s="6"/>
    </row>
    <row r="665" spans="8:21" ht="12.75">
      <c r="H665" s="6"/>
      <c r="I665" s="6"/>
      <c r="K665" s="6"/>
      <c r="O665" s="6"/>
      <c r="U665" s="6"/>
    </row>
    <row r="666" spans="8:21" ht="12.75">
      <c r="H666" s="6"/>
      <c r="I666" s="6"/>
      <c r="K666" s="6"/>
      <c r="O666" s="6"/>
      <c r="U666" s="6"/>
    </row>
    <row r="667" spans="8:21" ht="12.75">
      <c r="H667" s="6"/>
      <c r="I667" s="6"/>
      <c r="K667" s="6"/>
      <c r="O667" s="6"/>
      <c r="U667" s="6"/>
    </row>
    <row r="668" spans="8:21" ht="12.75">
      <c r="H668" s="6"/>
      <c r="I668" s="6"/>
      <c r="K668" s="6"/>
      <c r="O668" s="6"/>
      <c r="U668" s="6"/>
    </row>
    <row r="669" spans="8:21" ht="12.75">
      <c r="H669" s="6"/>
      <c r="I669" s="6"/>
      <c r="K669" s="6"/>
      <c r="O669" s="6"/>
      <c r="U669" s="6"/>
    </row>
    <row r="670" spans="8:21" ht="12.75">
      <c r="H670" s="6"/>
      <c r="I670" s="6"/>
      <c r="K670" s="6"/>
      <c r="O670" s="6"/>
      <c r="U670" s="6"/>
    </row>
    <row r="671" spans="8:21" ht="12.75">
      <c r="H671" s="6"/>
      <c r="I671" s="6"/>
      <c r="K671" s="6"/>
      <c r="O671" s="6"/>
      <c r="U671" s="6"/>
    </row>
    <row r="672" spans="8:21" ht="12.75">
      <c r="H672" s="6"/>
      <c r="I672" s="6"/>
      <c r="K672" s="6"/>
      <c r="O672" s="6"/>
      <c r="U672" s="6"/>
    </row>
    <row r="673" spans="8:21" ht="12.75">
      <c r="H673" s="6"/>
      <c r="I673" s="6"/>
      <c r="K673" s="6"/>
      <c r="O673" s="6"/>
      <c r="U673" s="6"/>
    </row>
    <row r="674" spans="8:21" ht="12.75">
      <c r="H674" s="6"/>
      <c r="I674" s="6"/>
      <c r="K674" s="6"/>
      <c r="O674" s="6"/>
      <c r="U674" s="6"/>
    </row>
    <row r="675" spans="8:21" ht="12.75">
      <c r="H675" s="6"/>
      <c r="I675" s="6"/>
      <c r="K675" s="6"/>
      <c r="O675" s="6"/>
      <c r="U675" s="6"/>
    </row>
    <row r="676" spans="8:21" ht="12.75">
      <c r="H676" s="6"/>
      <c r="I676" s="6"/>
      <c r="K676" s="6"/>
      <c r="O676" s="6"/>
      <c r="U676" s="6"/>
    </row>
    <row r="677" spans="8:21" ht="12.75">
      <c r="H677" s="6"/>
      <c r="I677" s="6"/>
      <c r="K677" s="6"/>
      <c r="O677" s="6"/>
      <c r="U677" s="6"/>
    </row>
    <row r="678" spans="8:21" ht="12.75">
      <c r="H678" s="6"/>
      <c r="I678" s="6"/>
      <c r="K678" s="6"/>
      <c r="O678" s="6"/>
      <c r="U678" s="6"/>
    </row>
    <row r="679" spans="8:21" ht="12.75">
      <c r="H679" s="6"/>
      <c r="I679" s="6"/>
      <c r="K679" s="6"/>
      <c r="O679" s="6"/>
      <c r="U679" s="6"/>
    </row>
    <row r="680" spans="8:21" ht="12.75">
      <c r="H680" s="6"/>
      <c r="I680" s="6"/>
      <c r="K680" s="6"/>
      <c r="O680" s="6"/>
      <c r="U680" s="6"/>
    </row>
    <row r="681" spans="8:21" ht="12.75">
      <c r="H681" s="6"/>
      <c r="I681" s="6"/>
      <c r="K681" s="6"/>
      <c r="O681" s="6"/>
      <c r="U681" s="6"/>
    </row>
    <row r="682" spans="8:21" ht="12.75">
      <c r="H682" s="6"/>
      <c r="I682" s="6"/>
      <c r="K682" s="6"/>
      <c r="O682" s="6"/>
      <c r="U682" s="6"/>
    </row>
    <row r="683" spans="8:21" ht="12.75">
      <c r="H683" s="6"/>
      <c r="I683" s="6"/>
      <c r="K683" s="6"/>
      <c r="O683" s="6"/>
      <c r="U683" s="6"/>
    </row>
    <row r="684" spans="8:21" ht="12.75">
      <c r="H684" s="6"/>
      <c r="I684" s="6"/>
      <c r="K684" s="6"/>
      <c r="O684" s="6"/>
      <c r="U684" s="6"/>
    </row>
    <row r="685" spans="8:21" ht="12.75">
      <c r="H685" s="6"/>
      <c r="I685" s="6"/>
      <c r="K685" s="6"/>
      <c r="O685" s="6"/>
      <c r="U685" s="6"/>
    </row>
    <row r="686" spans="8:21" ht="12.75">
      <c r="H686" s="6"/>
      <c r="I686" s="6"/>
      <c r="K686" s="6"/>
      <c r="O686" s="6"/>
      <c r="U686" s="6"/>
    </row>
    <row r="687" spans="8:21" ht="12.75">
      <c r="H687" s="6"/>
      <c r="I687" s="6"/>
      <c r="K687" s="6"/>
      <c r="O687" s="6"/>
      <c r="U687" s="6"/>
    </row>
    <row r="688" spans="8:21" ht="12.75">
      <c r="H688" s="6"/>
      <c r="I688" s="6"/>
      <c r="K688" s="6"/>
      <c r="O688" s="6"/>
      <c r="U688" s="6"/>
    </row>
    <row r="689" spans="8:21" ht="12.75">
      <c r="H689" s="6"/>
      <c r="I689" s="6"/>
      <c r="K689" s="6"/>
      <c r="O689" s="6"/>
      <c r="U689" s="6"/>
    </row>
    <row r="690" spans="8:21" ht="12.75">
      <c r="H690" s="6"/>
      <c r="I690" s="6"/>
      <c r="K690" s="6"/>
      <c r="O690" s="6"/>
      <c r="U690" s="6"/>
    </row>
    <row r="691" spans="8:21" ht="12.75">
      <c r="H691" s="6"/>
      <c r="I691" s="6"/>
      <c r="K691" s="6"/>
      <c r="O691" s="6"/>
      <c r="U691" s="6"/>
    </row>
    <row r="692" spans="8:21" ht="12.75">
      <c r="H692" s="6"/>
      <c r="I692" s="6"/>
      <c r="K692" s="6"/>
      <c r="O692" s="6"/>
      <c r="U692" s="6"/>
    </row>
    <row r="693" spans="8:21" ht="12.75">
      <c r="H693" s="6"/>
      <c r="I693" s="6"/>
      <c r="K693" s="6"/>
      <c r="O693" s="6"/>
      <c r="U693" s="6"/>
    </row>
    <row r="694" spans="8:21" ht="12.75">
      <c r="H694" s="6"/>
      <c r="I694" s="6"/>
      <c r="K694" s="6"/>
      <c r="O694" s="6"/>
      <c r="U694" s="6"/>
    </row>
    <row r="695" spans="8:21" ht="12.75">
      <c r="H695" s="6"/>
      <c r="I695" s="6"/>
      <c r="K695" s="6"/>
      <c r="O695" s="6"/>
      <c r="U695" s="6"/>
    </row>
    <row r="696" spans="8:21" ht="12.75">
      <c r="H696" s="6"/>
      <c r="I696" s="6"/>
      <c r="K696" s="6"/>
      <c r="O696" s="6"/>
      <c r="U696" s="6"/>
    </row>
    <row r="697" spans="8:21" ht="12.75">
      <c r="H697" s="6"/>
      <c r="I697" s="6"/>
      <c r="K697" s="6"/>
      <c r="O697" s="6"/>
      <c r="U697" s="6"/>
    </row>
    <row r="698" spans="8:21" ht="12.75">
      <c r="H698" s="6"/>
      <c r="I698" s="6"/>
      <c r="K698" s="6"/>
      <c r="O698" s="6"/>
      <c r="U698" s="6"/>
    </row>
    <row r="699" spans="8:21" ht="12.75">
      <c r="H699" s="6"/>
      <c r="I699" s="6"/>
      <c r="K699" s="6"/>
      <c r="U699" s="6"/>
    </row>
    <row r="700" spans="8:21" ht="12.75">
      <c r="H700" s="6"/>
      <c r="I700" s="6"/>
      <c r="K700" s="6"/>
      <c r="U700" s="6"/>
    </row>
    <row r="701" spans="8:21" ht="12.75">
      <c r="H701" s="6"/>
      <c r="I701" s="6"/>
      <c r="K701" s="6"/>
      <c r="U701" s="6"/>
    </row>
    <row r="702" spans="8:21" ht="12.75">
      <c r="H702" s="6"/>
      <c r="I702" s="6"/>
      <c r="K702" s="6"/>
      <c r="U702" s="6"/>
    </row>
    <row r="703" spans="8:21" ht="12.75">
      <c r="H703" s="6"/>
      <c r="I703" s="6"/>
      <c r="K703" s="6"/>
      <c r="U703" s="6"/>
    </row>
    <row r="704" spans="8:21" ht="12.75">
      <c r="H704" s="6"/>
      <c r="I704" s="6"/>
      <c r="K704" s="6"/>
      <c r="U704" s="6"/>
    </row>
    <row r="705" spans="8:21" ht="12.75">
      <c r="H705" s="6"/>
      <c r="I705" s="6"/>
      <c r="K705" s="6"/>
      <c r="U705" s="6"/>
    </row>
    <row r="706" spans="8:21" ht="12.75">
      <c r="H706" s="6"/>
      <c r="I706" s="6"/>
      <c r="K706" s="6"/>
      <c r="U706" s="6"/>
    </row>
    <row r="707" spans="8:21" ht="12.75">
      <c r="H707" s="6"/>
      <c r="I707" s="6"/>
      <c r="K707" s="6"/>
      <c r="U707" s="6"/>
    </row>
    <row r="708" spans="8:21" ht="12.75">
      <c r="H708" s="6"/>
      <c r="I708" s="6"/>
      <c r="K708" s="6"/>
      <c r="U708" s="6"/>
    </row>
    <row r="709" spans="8:21" ht="12.75">
      <c r="H709" s="6"/>
      <c r="I709" s="6"/>
      <c r="K709" s="6"/>
      <c r="U709" s="6"/>
    </row>
    <row r="710" spans="8:21" ht="12.75">
      <c r="H710" s="6"/>
      <c r="I710" s="6"/>
      <c r="K710" s="6"/>
      <c r="U710" s="6"/>
    </row>
    <row r="711" spans="8:21" ht="12.75">
      <c r="H711" s="6"/>
      <c r="I711" s="6"/>
      <c r="K711" s="6"/>
      <c r="U711" s="6"/>
    </row>
    <row r="712" spans="8:21" ht="12.75">
      <c r="H712" s="6"/>
      <c r="I712" s="6"/>
      <c r="K712" s="6"/>
      <c r="U712" s="6"/>
    </row>
    <row r="713" spans="8:21" ht="12.75">
      <c r="H713" s="6"/>
      <c r="I713" s="6"/>
      <c r="K713" s="6"/>
      <c r="U713" s="6"/>
    </row>
    <row r="714" spans="8:21" ht="12.75">
      <c r="H714" s="6"/>
      <c r="I714" s="6"/>
      <c r="K714" s="6"/>
      <c r="U714" s="6"/>
    </row>
    <row r="715" spans="8:21" ht="12.75">
      <c r="H715" s="6"/>
      <c r="I715" s="6"/>
      <c r="K715" s="6"/>
      <c r="U715" s="6"/>
    </row>
    <row r="716" spans="8:21" ht="12.75">
      <c r="H716" s="6"/>
      <c r="I716" s="6"/>
      <c r="K716" s="6"/>
      <c r="U716" s="6"/>
    </row>
    <row r="717" spans="8:21" ht="12.75">
      <c r="H717" s="6"/>
      <c r="I717" s="6"/>
      <c r="K717" s="6"/>
      <c r="U717" s="6"/>
    </row>
    <row r="718" spans="8:21" ht="12.75">
      <c r="H718" s="6"/>
      <c r="I718" s="6"/>
      <c r="K718" s="6"/>
      <c r="U718" s="6"/>
    </row>
    <row r="719" spans="8:21" ht="12.75">
      <c r="H719" s="6"/>
      <c r="I719" s="6"/>
      <c r="K719" s="6"/>
      <c r="U719" s="6"/>
    </row>
    <row r="720" spans="8:21" ht="12.75">
      <c r="H720" s="6"/>
      <c r="I720" s="6"/>
      <c r="K720" s="6"/>
      <c r="U720" s="6"/>
    </row>
    <row r="721" spans="8:21" ht="12.75">
      <c r="H721" s="6"/>
      <c r="I721" s="6"/>
      <c r="K721" s="6"/>
      <c r="U721" s="6"/>
    </row>
    <row r="722" spans="8:21" ht="12.75">
      <c r="H722" s="6"/>
      <c r="I722" s="6"/>
      <c r="K722" s="6"/>
      <c r="U722" s="6"/>
    </row>
    <row r="723" spans="8:21" ht="12.75">
      <c r="H723" s="6"/>
      <c r="I723" s="6"/>
      <c r="K723" s="6"/>
      <c r="U723" s="6"/>
    </row>
    <row r="724" spans="8:21" ht="12.75">
      <c r="H724" s="6"/>
      <c r="I724" s="6"/>
      <c r="K724" s="6"/>
      <c r="U724" s="6"/>
    </row>
    <row r="725" spans="8:21" ht="12.75">
      <c r="H725" s="6"/>
      <c r="I725" s="6"/>
      <c r="K725" s="6"/>
      <c r="U725" s="6"/>
    </row>
    <row r="726" spans="8:21" ht="12.75">
      <c r="H726" s="6"/>
      <c r="I726" s="6"/>
      <c r="K726" s="6"/>
      <c r="U726" s="6"/>
    </row>
    <row r="727" spans="8:21" ht="12.75">
      <c r="H727" s="6"/>
      <c r="I727" s="6"/>
      <c r="K727" s="6"/>
      <c r="U727" s="6"/>
    </row>
    <row r="728" spans="8:21" ht="12.75">
      <c r="H728" s="6"/>
      <c r="I728" s="6"/>
      <c r="K728" s="6"/>
      <c r="U728" s="6"/>
    </row>
    <row r="729" spans="8:21" ht="12.75">
      <c r="H729" s="6"/>
      <c r="I729" s="6"/>
      <c r="K729" s="6"/>
      <c r="U729" s="6"/>
    </row>
    <row r="730" spans="8:21" ht="12.75">
      <c r="H730" s="6"/>
      <c r="I730" s="6"/>
      <c r="K730" s="6"/>
      <c r="U730" s="6"/>
    </row>
    <row r="731" spans="8:21" ht="12.75">
      <c r="H731" s="6"/>
      <c r="I731" s="6"/>
      <c r="K731" s="6"/>
      <c r="U731" s="6"/>
    </row>
    <row r="732" spans="8:21" ht="12.75">
      <c r="H732" s="6"/>
      <c r="I732" s="6"/>
      <c r="K732" s="6"/>
      <c r="U732" s="6"/>
    </row>
    <row r="733" spans="8:21" ht="12.75">
      <c r="H733" s="6"/>
      <c r="I733" s="6"/>
      <c r="K733" s="6"/>
      <c r="U733" s="6"/>
    </row>
    <row r="734" spans="8:21" ht="12.75">
      <c r="H734" s="6"/>
      <c r="I734" s="6"/>
      <c r="K734" s="6"/>
      <c r="U734" s="6"/>
    </row>
    <row r="735" spans="8:21" ht="12.75">
      <c r="H735" s="6"/>
      <c r="I735" s="6"/>
      <c r="K735" s="6"/>
      <c r="U735" s="6"/>
    </row>
    <row r="736" spans="8:21" ht="12.75">
      <c r="H736" s="6"/>
      <c r="I736" s="6"/>
      <c r="K736" s="6"/>
      <c r="U736" s="6"/>
    </row>
    <row r="737" spans="8:21" ht="12.75">
      <c r="H737" s="6"/>
      <c r="I737" s="6"/>
      <c r="K737" s="6"/>
      <c r="U737" s="6"/>
    </row>
    <row r="738" spans="8:21" ht="12.75">
      <c r="H738" s="6"/>
      <c r="I738" s="6"/>
      <c r="K738" s="6"/>
      <c r="U738" s="6"/>
    </row>
    <row r="739" spans="8:21" ht="12.75">
      <c r="H739" s="6"/>
      <c r="I739" s="6"/>
      <c r="K739" s="6"/>
      <c r="U739" s="6"/>
    </row>
    <row r="740" spans="8:21" ht="12.75">
      <c r="H740" s="6"/>
      <c r="I740" s="6"/>
      <c r="K740" s="6"/>
      <c r="U740" s="6"/>
    </row>
    <row r="741" spans="8:21" ht="12.75">
      <c r="H741" s="6"/>
      <c r="I741" s="6"/>
      <c r="K741" s="6"/>
      <c r="U741" s="6"/>
    </row>
    <row r="742" spans="8:21" ht="12.75">
      <c r="H742" s="6"/>
      <c r="I742" s="6"/>
      <c r="K742" s="6"/>
      <c r="U742" s="6"/>
    </row>
    <row r="743" spans="8:21" ht="12.75">
      <c r="H743" s="6"/>
      <c r="I743" s="6"/>
      <c r="K743" s="6"/>
      <c r="U743" s="6"/>
    </row>
    <row r="744" spans="8:21" ht="12.75">
      <c r="H744" s="6"/>
      <c r="I744" s="6"/>
      <c r="K744" s="6"/>
      <c r="U744" s="6"/>
    </row>
    <row r="745" spans="8:21" ht="12.75">
      <c r="H745" s="6"/>
      <c r="I745" s="6"/>
      <c r="K745" s="6"/>
      <c r="U745" s="6"/>
    </row>
    <row r="746" spans="8:21" ht="12.75">
      <c r="H746" s="6"/>
      <c r="I746" s="6"/>
      <c r="K746" s="6"/>
      <c r="U746" s="6"/>
    </row>
    <row r="747" spans="8:21" ht="12.75">
      <c r="H747" s="6"/>
      <c r="I747" s="6"/>
      <c r="K747" s="6"/>
      <c r="U747" s="6"/>
    </row>
    <row r="748" spans="8:21" ht="12.75">
      <c r="H748" s="6"/>
      <c r="I748" s="6"/>
      <c r="K748" s="6"/>
      <c r="U748" s="6"/>
    </row>
    <row r="749" spans="8:21" ht="12.75">
      <c r="H749" s="6"/>
      <c r="I749" s="6"/>
      <c r="K749" s="6"/>
      <c r="U749" s="6"/>
    </row>
    <row r="750" spans="8:21" ht="12.75">
      <c r="H750" s="6"/>
      <c r="I750" s="6"/>
      <c r="K750" s="6"/>
      <c r="U750" s="6"/>
    </row>
    <row r="751" spans="8:21" ht="12.75">
      <c r="H751" s="6"/>
      <c r="I751" s="6"/>
      <c r="K751" s="6"/>
      <c r="U751" s="6"/>
    </row>
    <row r="752" spans="8:21" ht="12.75">
      <c r="H752" s="6"/>
      <c r="I752" s="6"/>
      <c r="K752" s="6"/>
      <c r="U752" s="6"/>
    </row>
    <row r="753" spans="8:21" ht="12.75">
      <c r="H753" s="6"/>
      <c r="I753" s="6"/>
      <c r="K753" s="6"/>
      <c r="U753" s="6"/>
    </row>
    <row r="754" spans="8:21" ht="12.75">
      <c r="H754" s="6"/>
      <c r="I754" s="6"/>
      <c r="K754" s="6"/>
      <c r="U754" s="6"/>
    </row>
    <row r="755" spans="8:21" ht="12.75">
      <c r="H755" s="6"/>
      <c r="I755" s="6"/>
      <c r="K755" s="6"/>
      <c r="U755" s="6"/>
    </row>
    <row r="756" spans="8:21" ht="12.75">
      <c r="H756" s="6"/>
      <c r="I756" s="6"/>
      <c r="K756" s="6"/>
      <c r="U756" s="6"/>
    </row>
    <row r="757" spans="8:21" ht="12.75">
      <c r="H757" s="6"/>
      <c r="I757" s="6"/>
      <c r="K757" s="6"/>
      <c r="U757" s="6"/>
    </row>
    <row r="758" spans="8:21" ht="12.75">
      <c r="H758" s="6"/>
      <c r="I758" s="6"/>
      <c r="K758" s="6"/>
      <c r="U758" s="6"/>
    </row>
    <row r="759" spans="8:21" ht="12.75">
      <c r="H759" s="6"/>
      <c r="I759" s="6"/>
      <c r="K759" s="6"/>
      <c r="U759" s="6"/>
    </row>
    <row r="760" spans="8:21" ht="12.75">
      <c r="H760" s="6"/>
      <c r="I760" s="6"/>
      <c r="K760" s="6"/>
      <c r="U760" s="6"/>
    </row>
    <row r="761" spans="8:21" ht="12.75">
      <c r="H761" s="6"/>
      <c r="I761" s="6"/>
      <c r="K761" s="6"/>
      <c r="U761" s="6"/>
    </row>
    <row r="762" spans="8:21" ht="12.75">
      <c r="H762" s="6"/>
      <c r="I762" s="6"/>
      <c r="K762" s="6"/>
      <c r="U762" s="6"/>
    </row>
    <row r="763" spans="8:21" ht="12.75">
      <c r="H763" s="6"/>
      <c r="I763" s="6"/>
      <c r="K763" s="6"/>
      <c r="U763" s="6"/>
    </row>
    <row r="764" spans="8:21" ht="12.75">
      <c r="H764" s="6"/>
      <c r="I764" s="6"/>
      <c r="K764" s="6"/>
      <c r="U764" s="6"/>
    </row>
    <row r="765" spans="8:21" ht="12.75">
      <c r="H765" s="6"/>
      <c r="I765" s="6"/>
      <c r="K765" s="6"/>
      <c r="U765" s="6"/>
    </row>
    <row r="766" spans="8:21" ht="12.75">
      <c r="H766" s="6"/>
      <c r="I766" s="6"/>
      <c r="K766" s="6"/>
      <c r="U766" s="6"/>
    </row>
    <row r="767" spans="8:21" ht="12.75">
      <c r="H767" s="6"/>
      <c r="I767" s="6"/>
      <c r="K767" s="6"/>
      <c r="U767" s="6"/>
    </row>
    <row r="768" spans="8:21" ht="12.75">
      <c r="H768" s="6"/>
      <c r="I768" s="6"/>
      <c r="K768" s="6"/>
      <c r="U768" s="6"/>
    </row>
    <row r="769" spans="8:21" ht="12.75">
      <c r="H769" s="6"/>
      <c r="I769" s="6"/>
      <c r="K769" s="6"/>
      <c r="U769" s="6"/>
    </row>
    <row r="770" spans="8:21" ht="12.75">
      <c r="H770" s="6"/>
      <c r="I770" s="6"/>
      <c r="K770" s="6"/>
      <c r="U770" s="6"/>
    </row>
    <row r="771" spans="8:21" ht="12.75">
      <c r="H771" s="6"/>
      <c r="I771" s="6"/>
      <c r="K771" s="6"/>
      <c r="U771" s="6"/>
    </row>
    <row r="772" spans="8:21" ht="12.75">
      <c r="H772" s="6"/>
      <c r="I772" s="6"/>
      <c r="K772" s="6"/>
      <c r="U772" s="6"/>
    </row>
    <row r="773" spans="8:21" ht="12.75">
      <c r="H773" s="6"/>
      <c r="I773" s="6"/>
      <c r="K773" s="6"/>
      <c r="U773" s="6"/>
    </row>
    <row r="774" spans="8:21" ht="12.75">
      <c r="H774" s="6"/>
      <c r="I774" s="6"/>
      <c r="K774" s="6"/>
      <c r="U774" s="6"/>
    </row>
    <row r="775" spans="8:21" ht="12.75">
      <c r="H775" s="6"/>
      <c r="I775" s="6"/>
      <c r="K775" s="6"/>
      <c r="U775" s="6"/>
    </row>
    <row r="776" spans="8:21" ht="12.75">
      <c r="H776" s="6"/>
      <c r="I776" s="6"/>
      <c r="K776" s="6"/>
      <c r="U776" s="6"/>
    </row>
    <row r="777" spans="8:21" ht="12.75">
      <c r="H777" s="6"/>
      <c r="I777" s="6"/>
      <c r="K777" s="6"/>
      <c r="U777" s="6"/>
    </row>
    <row r="778" spans="8:21" ht="12.75">
      <c r="H778" s="6"/>
      <c r="I778" s="6"/>
      <c r="K778" s="6"/>
      <c r="U778" s="6"/>
    </row>
    <row r="779" spans="8:21" ht="12.75">
      <c r="H779" s="6"/>
      <c r="I779" s="6"/>
      <c r="K779" s="6"/>
      <c r="U779" s="6"/>
    </row>
    <row r="780" spans="8:21" ht="12.75">
      <c r="H780" s="6"/>
      <c r="I780" s="6"/>
      <c r="K780" s="6"/>
      <c r="U780" s="6"/>
    </row>
    <row r="781" spans="8:21" ht="12.75">
      <c r="H781" s="6"/>
      <c r="I781" s="6"/>
      <c r="K781" s="6"/>
      <c r="U781" s="6"/>
    </row>
    <row r="782" spans="8:21" ht="12.75">
      <c r="H782" s="6"/>
      <c r="I782" s="6"/>
      <c r="K782" s="6"/>
      <c r="U782" s="6"/>
    </row>
    <row r="783" spans="8:21" ht="12.75">
      <c r="H783" s="6"/>
      <c r="I783" s="6"/>
      <c r="K783" s="6"/>
      <c r="U783" s="6"/>
    </row>
    <row r="784" spans="8:21" ht="12.75">
      <c r="H784" s="6"/>
      <c r="I784" s="6"/>
      <c r="K784" s="6"/>
      <c r="U784" s="6"/>
    </row>
    <row r="785" spans="8:21" ht="12.75">
      <c r="H785" s="6"/>
      <c r="I785" s="6"/>
      <c r="K785" s="6"/>
      <c r="U785" s="6"/>
    </row>
    <row r="786" spans="8:21" ht="12.75">
      <c r="H786" s="6"/>
      <c r="I786" s="6"/>
      <c r="K786" s="6"/>
      <c r="U786" s="6"/>
    </row>
    <row r="787" spans="8:21" ht="12.75">
      <c r="H787" s="6"/>
      <c r="I787" s="6"/>
      <c r="K787" s="6"/>
      <c r="U787" s="6"/>
    </row>
    <row r="788" spans="8:21" ht="12.75">
      <c r="H788" s="6"/>
      <c r="I788" s="6"/>
      <c r="K788" s="6"/>
      <c r="U788" s="6"/>
    </row>
    <row r="789" spans="8:21" ht="12.75">
      <c r="H789" s="6"/>
      <c r="I789" s="6"/>
      <c r="K789" s="6"/>
      <c r="U789" s="6"/>
    </row>
    <row r="790" spans="8:21" ht="12.75">
      <c r="H790" s="6"/>
      <c r="I790" s="6"/>
      <c r="K790" s="6"/>
      <c r="U790" s="6"/>
    </row>
    <row r="791" spans="8:11" ht="12.75">
      <c r="H791" s="6"/>
      <c r="I791" s="6"/>
      <c r="K791" s="6"/>
    </row>
    <row r="792" spans="8:11" ht="12.75">
      <c r="H792" s="6"/>
      <c r="I792" s="6"/>
      <c r="K792" s="6"/>
    </row>
    <row r="793" spans="8:11" ht="12.75">
      <c r="H793" s="6"/>
      <c r="I793" s="6"/>
      <c r="K793" s="6"/>
    </row>
    <row r="794" spans="8:11" ht="12.75">
      <c r="H794" s="6"/>
      <c r="I794" s="6"/>
      <c r="K794" s="6"/>
    </row>
    <row r="795" spans="8:11" ht="12.75">
      <c r="H795" s="6"/>
      <c r="I795" s="6"/>
      <c r="K795" s="6"/>
    </row>
    <row r="796" spans="8:11" ht="12.75">
      <c r="H796" s="6"/>
      <c r="I796" s="6"/>
      <c r="K796" s="6"/>
    </row>
    <row r="797" spans="8:11" ht="12.75">
      <c r="H797" s="6"/>
      <c r="I797" s="6"/>
      <c r="K797" s="6"/>
    </row>
    <row r="798" spans="8:11" ht="12.75">
      <c r="H798" s="6"/>
      <c r="I798" s="6"/>
      <c r="K798" s="6"/>
    </row>
    <row r="799" spans="8:11" ht="12.75">
      <c r="H799" s="6"/>
      <c r="I799" s="6"/>
      <c r="K799" s="6"/>
    </row>
    <row r="800" spans="8:11" ht="12.75">
      <c r="H800" s="6"/>
      <c r="I800" s="6"/>
      <c r="K800" s="6"/>
    </row>
    <row r="801" spans="8:11" ht="12.75">
      <c r="H801" s="6"/>
      <c r="I801" s="6"/>
      <c r="K801" s="6"/>
    </row>
    <row r="802" spans="8:11" ht="12.75">
      <c r="H802" s="6"/>
      <c r="I802" s="6"/>
      <c r="K802" s="6"/>
    </row>
    <row r="803" spans="8:11" ht="12.75">
      <c r="H803" s="6"/>
      <c r="I803" s="6"/>
      <c r="K803" s="6"/>
    </row>
    <row r="804" spans="8:11" ht="12.75">
      <c r="H804" s="6"/>
      <c r="I804" s="6"/>
      <c r="K804" s="6"/>
    </row>
    <row r="805" spans="8:11" ht="12.75">
      <c r="H805" s="6"/>
      <c r="I805" s="6"/>
      <c r="K805" s="6"/>
    </row>
    <row r="806" spans="8:11" ht="12.75">
      <c r="H806" s="6"/>
      <c r="I806" s="6"/>
      <c r="K806" s="6"/>
    </row>
    <row r="807" spans="8:11" ht="12.75">
      <c r="H807" s="6"/>
      <c r="I807" s="6"/>
      <c r="K807" s="6"/>
    </row>
    <row r="808" spans="8:11" ht="12.75">
      <c r="H808" s="6"/>
      <c r="I808" s="6"/>
      <c r="K808" s="6"/>
    </row>
    <row r="809" spans="8:11" ht="12.75">
      <c r="H809" s="6"/>
      <c r="I809" s="6"/>
      <c r="K809" s="6"/>
    </row>
    <row r="810" spans="8:11" ht="12.75">
      <c r="H810" s="6"/>
      <c r="I810" s="6"/>
      <c r="K810" s="6"/>
    </row>
    <row r="811" spans="8:11" ht="12.75">
      <c r="H811" s="6"/>
      <c r="I811" s="6"/>
      <c r="K811" s="6"/>
    </row>
    <row r="812" spans="8:11" ht="12.75">
      <c r="H812" s="6"/>
      <c r="I812" s="6"/>
      <c r="K812" s="6"/>
    </row>
    <row r="813" spans="8:11" ht="12.75">
      <c r="H813" s="6"/>
      <c r="I813" s="6"/>
      <c r="K813" s="6"/>
    </row>
    <row r="814" spans="8:11" ht="12.75">
      <c r="H814" s="6"/>
      <c r="I814" s="6"/>
      <c r="K814" s="6"/>
    </row>
    <row r="815" spans="8:11" ht="12.75">
      <c r="H815" s="6"/>
      <c r="I815" s="6"/>
      <c r="K815" s="6"/>
    </row>
    <row r="816" spans="8:11" ht="12.75">
      <c r="H816" s="6"/>
      <c r="I816" s="6"/>
      <c r="K816" s="6"/>
    </row>
    <row r="817" spans="8:11" ht="12.75">
      <c r="H817" s="6"/>
      <c r="I817" s="6"/>
      <c r="K817" s="6"/>
    </row>
    <row r="818" spans="8:11" ht="12.75">
      <c r="H818" s="6"/>
      <c r="I818" s="6"/>
      <c r="K818" s="6"/>
    </row>
    <row r="819" spans="8:11" ht="12.75">
      <c r="H819" s="6"/>
      <c r="I819" s="6"/>
      <c r="K819" s="6"/>
    </row>
    <row r="820" spans="8:11" ht="12.75">
      <c r="H820" s="6"/>
      <c r="I820" s="6"/>
      <c r="K820" s="6"/>
    </row>
    <row r="821" spans="8:11" ht="12.75">
      <c r="H821" s="6"/>
      <c r="K821" s="6"/>
    </row>
    <row r="822" spans="8:11" ht="12.75">
      <c r="H822" s="6"/>
      <c r="K822" s="6"/>
    </row>
    <row r="823" spans="8:11" ht="12.75">
      <c r="H823" s="6"/>
      <c r="K823" s="6"/>
    </row>
    <row r="824" spans="8:11" ht="12.75">
      <c r="H824" s="6"/>
      <c r="K824" s="6"/>
    </row>
    <row r="825" spans="8:11" ht="12.75">
      <c r="H825" s="6"/>
      <c r="K825" s="6"/>
    </row>
    <row r="826" spans="8:11" ht="12.75">
      <c r="H826" s="6"/>
      <c r="K826" s="6"/>
    </row>
    <row r="827" spans="8:11" ht="12.75">
      <c r="H827" s="6"/>
      <c r="K827" s="6"/>
    </row>
    <row r="828" spans="8:11" ht="12.75">
      <c r="H828" s="6"/>
      <c r="K828" s="6"/>
    </row>
    <row r="829" spans="8:11" ht="12.75">
      <c r="H829" s="6"/>
      <c r="K829" s="6"/>
    </row>
    <row r="830" spans="8:11" ht="12.75">
      <c r="H830" s="6"/>
      <c r="K830" s="6"/>
    </row>
    <row r="831" spans="8:11" ht="12.75">
      <c r="H831" s="6"/>
      <c r="K831" s="6"/>
    </row>
    <row r="832" spans="8:11" ht="12.75">
      <c r="H832" s="6"/>
      <c r="K832" s="6"/>
    </row>
    <row r="833" spans="8:11" ht="12.75">
      <c r="H833" s="6"/>
      <c r="K833" s="6"/>
    </row>
    <row r="834" spans="8:11" ht="12.75">
      <c r="H834" s="6"/>
      <c r="K834" s="6"/>
    </row>
    <row r="835" spans="8:11" ht="12.75">
      <c r="H835" s="6"/>
      <c r="K835" s="6"/>
    </row>
    <row r="836" spans="8:11" ht="12.75">
      <c r="H836" s="6"/>
      <c r="K836" s="6"/>
    </row>
    <row r="837" spans="8:11" ht="12.75">
      <c r="H837" s="6"/>
      <c r="K837" s="6"/>
    </row>
    <row r="838" ht="12.75">
      <c r="H838" s="6"/>
    </row>
    <row r="839" ht="12.75">
      <c r="H839" s="6"/>
    </row>
    <row r="840" ht="12.75">
      <c r="H840" s="6"/>
    </row>
    <row r="841" ht="12.75">
      <c r="H841" s="6"/>
    </row>
    <row r="842" ht="12.75">
      <c r="H842" s="6"/>
    </row>
    <row r="843" ht="12.75">
      <c r="H843" s="6"/>
    </row>
    <row r="844" ht="12.75">
      <c r="H844" s="6"/>
    </row>
    <row r="845" ht="12.75">
      <c r="H845" s="6"/>
    </row>
    <row r="846" ht="12.75">
      <c r="H846" s="6"/>
    </row>
    <row r="847" ht="12.75">
      <c r="H847" s="6"/>
    </row>
    <row r="848" ht="12.75">
      <c r="H848" s="6"/>
    </row>
    <row r="849" ht="12.75">
      <c r="H849" s="6"/>
    </row>
    <row r="850" ht="12.75">
      <c r="H850" s="6"/>
    </row>
    <row r="851" ht="12.75">
      <c r="H851" s="6"/>
    </row>
    <row r="852" ht="12.75">
      <c r="H852" s="6"/>
    </row>
    <row r="853" ht="12.75">
      <c r="H853" s="6"/>
    </row>
    <row r="854" ht="12.75">
      <c r="H854" s="6"/>
    </row>
    <row r="855" ht="12.75">
      <c r="H855" s="6"/>
    </row>
    <row r="856" ht="12.75">
      <c r="H856" s="6"/>
    </row>
    <row r="857" ht="12.75">
      <c r="H857" s="6"/>
    </row>
    <row r="858" ht="12.75">
      <c r="H858" s="6"/>
    </row>
    <row r="859" ht="12.75">
      <c r="H859" s="6"/>
    </row>
    <row r="860" ht="12.75">
      <c r="H860" s="6"/>
    </row>
    <row r="861" ht="12.75">
      <c r="H861" s="6"/>
    </row>
    <row r="862" ht="12.75">
      <c r="H862" s="6"/>
    </row>
    <row r="863" ht="12.75">
      <c r="H863" s="6"/>
    </row>
    <row r="864" ht="12.75">
      <c r="H864" s="6"/>
    </row>
    <row r="865" ht="12.75">
      <c r="H865" s="6"/>
    </row>
    <row r="866" ht="12.75">
      <c r="H866" s="6"/>
    </row>
    <row r="867" ht="12.75">
      <c r="H867" s="6"/>
    </row>
    <row r="868" ht="12.75">
      <c r="H868" s="6"/>
    </row>
    <row r="869" ht="12.75">
      <c r="H869" s="6"/>
    </row>
    <row r="870" ht="12.75">
      <c r="H870" s="6"/>
    </row>
    <row r="871" ht="12.75">
      <c r="H871" s="6"/>
    </row>
    <row r="872" ht="12.75">
      <c r="H872" s="6"/>
    </row>
    <row r="873" ht="12.75">
      <c r="H873" s="6"/>
    </row>
    <row r="874" ht="12.75">
      <c r="H874" s="6"/>
    </row>
    <row r="875" ht="12.75">
      <c r="H875" s="6"/>
    </row>
    <row r="876" ht="12.75">
      <c r="H876" s="6"/>
    </row>
    <row r="877" ht="12.75">
      <c r="H877" s="6"/>
    </row>
    <row r="878" ht="12.75">
      <c r="H878" s="6"/>
    </row>
    <row r="879" ht="12.75">
      <c r="H879" s="6"/>
    </row>
    <row r="880" ht="12.75">
      <c r="H880" s="6"/>
    </row>
    <row r="881" ht="12.75">
      <c r="H881" s="6"/>
    </row>
    <row r="882" ht="12.75">
      <c r="H882" s="6"/>
    </row>
    <row r="883" ht="12.75">
      <c r="H883" s="6"/>
    </row>
    <row r="884" ht="12.75">
      <c r="H884" s="6"/>
    </row>
  </sheetData>
  <sheetProtection/>
  <mergeCells count="12">
    <mergeCell ref="K7:L7"/>
    <mergeCell ref="N7:O7"/>
    <mergeCell ref="Q7:R7"/>
    <mergeCell ref="T7:U7"/>
    <mergeCell ref="B7:C7"/>
    <mergeCell ref="H6:I6"/>
    <mergeCell ref="E7:F7"/>
    <mergeCell ref="H7:I7"/>
    <mergeCell ref="A1:U1"/>
    <mergeCell ref="A2:U2"/>
    <mergeCell ref="A3:U3"/>
    <mergeCell ref="B6:C6"/>
  </mergeCells>
  <printOptions horizontalCentered="1"/>
  <pageMargins left="0.17" right="0" top="0.29" bottom="0" header="0.15" footer="0"/>
  <pageSetup horizontalDpi="300" verticalDpi="300" orientation="landscape" scale="68" r:id="rId1"/>
  <rowBreaks count="4" manualBreakCount="4">
    <brk id="56" max="20" man="1"/>
    <brk id="113" max="20" man="1"/>
    <brk id="169" max="20" man="1"/>
    <brk id="23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jlhill</cp:lastModifiedBy>
  <cp:lastPrinted>2009-04-23T18:48:16Z</cp:lastPrinted>
  <dcterms:created xsi:type="dcterms:W3CDTF">1997-10-31T14:24:55Z</dcterms:created>
  <dcterms:modified xsi:type="dcterms:W3CDTF">2009-04-23T18:48:17Z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2034399446</vt:i4>
  </property>
  <property fmtid="{D5CDD505-2E9C-101B-9397-08002B2CF9AE}" pid="3" name="_EmailSubject">
    <vt:lpwstr>Replacement 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