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'A'!$A$10:$O$168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<sst xmlns="http://schemas.openxmlformats.org/spreadsheetml/2006/main" count="205" uniqueCount="133">
  <si>
    <t>COLLEGE</t>
  </si>
  <si>
    <t xml:space="preserve">  Department</t>
  </si>
  <si>
    <t xml:space="preserve">    Major</t>
  </si>
  <si>
    <t>ARCHITECTURE</t>
  </si>
  <si>
    <t>ARTS &amp; SCIENCES</t>
  </si>
  <si>
    <t xml:space="preserve">    Undeclared</t>
  </si>
  <si>
    <t xml:space="preserve">  Art</t>
  </si>
  <si>
    <t xml:space="preserve">  Chemistry</t>
  </si>
  <si>
    <t xml:space="preserve">  Communication Studies</t>
  </si>
  <si>
    <t xml:space="preserve">  Criminal Justice</t>
  </si>
  <si>
    <t xml:space="preserve">  Dance and Theatre</t>
  </si>
  <si>
    <t xml:space="preserve">    Dance</t>
  </si>
  <si>
    <t xml:space="preserve">    Theatre</t>
  </si>
  <si>
    <t xml:space="preserve">  English</t>
  </si>
  <si>
    <t xml:space="preserve">    French</t>
  </si>
  <si>
    <t xml:space="preserve">    German</t>
  </si>
  <si>
    <t xml:space="preserve">    Spanish</t>
  </si>
  <si>
    <t xml:space="preserve">  Geography &amp; Earth Science</t>
  </si>
  <si>
    <t xml:space="preserve">    Earth Science</t>
  </si>
  <si>
    <t xml:space="preserve">    Geography</t>
  </si>
  <si>
    <t xml:space="preserve">  History</t>
  </si>
  <si>
    <t xml:space="preserve">  Mathematics</t>
  </si>
  <si>
    <t xml:space="preserve">  Music</t>
  </si>
  <si>
    <t xml:space="preserve">    Music</t>
  </si>
  <si>
    <t xml:space="preserve">    Music Education</t>
  </si>
  <si>
    <t xml:space="preserve">  Philosophy</t>
  </si>
  <si>
    <t xml:space="preserve">  Political Science</t>
  </si>
  <si>
    <t xml:space="preserve">  Psychology</t>
  </si>
  <si>
    <t xml:space="preserve">  Religious Studies</t>
  </si>
  <si>
    <t xml:space="preserve">    Social Work</t>
  </si>
  <si>
    <t xml:space="preserve">    Social Work Lower Division</t>
  </si>
  <si>
    <t>BUSINESS ADMINISTRATION</t>
  </si>
  <si>
    <t xml:space="preserve">    Pre-Business</t>
  </si>
  <si>
    <t xml:space="preserve">  Accounting</t>
  </si>
  <si>
    <t xml:space="preserve">  Economics</t>
  </si>
  <si>
    <t xml:space="preserve">  Management</t>
  </si>
  <si>
    <t xml:space="preserve">  Marketing</t>
  </si>
  <si>
    <t xml:space="preserve">    International Business</t>
  </si>
  <si>
    <t xml:space="preserve">    Marketing</t>
  </si>
  <si>
    <t>EDUCATION</t>
  </si>
  <si>
    <t xml:space="preserve">    Certification</t>
  </si>
  <si>
    <t xml:space="preserve">    Pre-Elementary Education</t>
  </si>
  <si>
    <t xml:space="preserve">    Pre-Middle Grades Education</t>
  </si>
  <si>
    <t xml:space="preserve">    Pre-Special Education</t>
  </si>
  <si>
    <t xml:space="preserve">    Child &amp; Family Development</t>
  </si>
  <si>
    <t xml:space="preserve">    Special Education</t>
  </si>
  <si>
    <t xml:space="preserve">  Reading &amp; Elementary Education</t>
  </si>
  <si>
    <t>ENGINEERING</t>
  </si>
  <si>
    <t xml:space="preserve">    Freshman Engineering</t>
  </si>
  <si>
    <t xml:space="preserve">    Undecided</t>
  </si>
  <si>
    <t xml:space="preserve">  Civil Engineering</t>
  </si>
  <si>
    <t xml:space="preserve">  Computer Science</t>
  </si>
  <si>
    <t xml:space="preserve">  Engineering Technology</t>
  </si>
  <si>
    <t xml:space="preserve">    Civil</t>
  </si>
  <si>
    <t xml:space="preserve">    Electrical</t>
  </si>
  <si>
    <t xml:space="preserve">    Mechanical</t>
  </si>
  <si>
    <t xml:space="preserve">    Nursing</t>
  </si>
  <si>
    <t xml:space="preserve">    Pre-Nursing Freshman</t>
  </si>
  <si>
    <t xml:space="preserve">    Pre-Nursing Pathways</t>
  </si>
  <si>
    <t xml:space="preserve">    Pre-Nursing Transfer</t>
  </si>
  <si>
    <t>UNDESIGNATED</t>
  </si>
  <si>
    <t xml:space="preserve">    Tentative MBA </t>
  </si>
  <si>
    <t xml:space="preserve">    Undesignated</t>
  </si>
  <si>
    <t>GRAND TOTAL</t>
  </si>
  <si>
    <t xml:space="preserve">    Geology</t>
  </si>
  <si>
    <t>#</t>
  </si>
  <si>
    <t xml:space="preserve">    Pre-Accounting</t>
  </si>
  <si>
    <t xml:space="preserve">    Dance Education</t>
  </si>
  <si>
    <t xml:space="preserve">    Theatre Education</t>
  </si>
  <si>
    <t xml:space="preserve">    Nursing Pathways</t>
  </si>
  <si>
    <t xml:space="preserve">  Languages &amp; Culture Studies</t>
  </si>
  <si>
    <t xml:space="preserve">  Electrical &amp; Computer Engineering</t>
  </si>
  <si>
    <t xml:space="preserve">    Fire Safety</t>
  </si>
  <si>
    <t xml:space="preserve">Source:  Computerized data from Institutional Research Office files. </t>
  </si>
  <si>
    <t xml:space="preserve">  Information &amp; Operations Management</t>
  </si>
  <si>
    <t xml:space="preserve">  International Studies</t>
  </si>
  <si>
    <t xml:space="preserve">  Social Work</t>
  </si>
  <si>
    <t xml:space="preserve">    Certificate in Computer Programming</t>
  </si>
  <si>
    <t xml:space="preserve">    Computer Engineering</t>
  </si>
  <si>
    <t>BY COLLEGE, DEPARTMENT AND MAJOR</t>
  </si>
  <si>
    <t xml:space="preserve">    Electrical Engineering</t>
  </si>
  <si>
    <t xml:space="preserve">UNDERGRADUATE SPRING DEGREE CREDIT HEADCOUNT ENROLLMENT </t>
  </si>
  <si>
    <t xml:space="preserve">    Pre-Economics</t>
  </si>
  <si>
    <t xml:space="preserve">    Certificate in Computer Architecture</t>
  </si>
  <si>
    <t xml:space="preserve">  Software &amp; information Systems</t>
  </si>
  <si>
    <t xml:space="preserve">    Music Performance</t>
  </si>
  <si>
    <t>School of Nursing</t>
  </si>
  <si>
    <t>HEALTH &amp; HUMAN SERVICES</t>
  </si>
  <si>
    <t xml:space="preserve">  Physics &amp; Optical Science</t>
  </si>
  <si>
    <t xml:space="preserve">  Kinesiology</t>
  </si>
  <si>
    <t xml:space="preserve">    Athletic Training</t>
  </si>
  <si>
    <t xml:space="preserve">    Pre-Kinesiology</t>
  </si>
  <si>
    <t xml:space="preserve">    Pending Architecture</t>
  </si>
  <si>
    <t xml:space="preserve">    Art</t>
  </si>
  <si>
    <t xml:space="preserve">    Pre-Art</t>
  </si>
  <si>
    <t xml:space="preserve">    Communications</t>
  </si>
  <si>
    <t xml:space="preserve">    Pre-Communications</t>
  </si>
  <si>
    <t xml:space="preserve">  Latin American Studies</t>
  </si>
  <si>
    <t xml:space="preserve">  Special Education and Child Development</t>
  </si>
  <si>
    <t>*</t>
  </si>
  <si>
    <t xml:space="preserve">    Meteorology</t>
  </si>
  <si>
    <t xml:space="preserve">  Africana Studies</t>
  </si>
  <si>
    <t xml:space="preserve">    Exercise Science</t>
  </si>
  <si>
    <t>Table III-2</t>
  </si>
  <si>
    <t xml:space="preserve"> </t>
  </si>
  <si>
    <t>COMPUTING AND INFORMATICS</t>
  </si>
  <si>
    <t xml:space="preserve">    Art History</t>
  </si>
  <si>
    <t xml:space="preserve">    Industrial &amp; Operations Mgmt</t>
  </si>
  <si>
    <t xml:space="preserve">    Management Information Systems</t>
  </si>
  <si>
    <t>* All certificates are reported at the graduate level beginning Fall 2006</t>
  </si>
  <si>
    <t># New program.</t>
  </si>
  <si>
    <t xml:space="preserve">    Pre Birth-Kindergarten Teach Licensure</t>
  </si>
  <si>
    <t xml:space="preserve">  Middle, Secondary, &amp; K-12 Educ</t>
  </si>
  <si>
    <t xml:space="preserve">  Mechanical Egr &amp; Egr Science</t>
  </si>
  <si>
    <t xml:space="preserve">    Construction Management</t>
  </si>
  <si>
    <t>SPRING 2003 THROUGH SPRING 2008</t>
  </si>
  <si>
    <t xml:space="preserve">  Anthropology</t>
  </si>
  <si>
    <t>-</t>
  </si>
  <si>
    <t xml:space="preserve">  Biology </t>
  </si>
  <si>
    <t xml:space="preserve">    Biology</t>
  </si>
  <si>
    <t xml:space="preserve">    Pre-Biology</t>
  </si>
  <si>
    <t xml:space="preserve">    Criminal Justice</t>
  </si>
  <si>
    <t xml:space="preserve">    Pre-Criminal Justice</t>
  </si>
  <si>
    <t xml:space="preserve">    Mathematics</t>
  </si>
  <si>
    <t xml:space="preserve">    Mathematics for Business</t>
  </si>
  <si>
    <t xml:space="preserve">  Finance</t>
  </si>
  <si>
    <t xml:space="preserve">    Certification in Global Business Mgmt</t>
  </si>
  <si>
    <t xml:space="preserve">    Engineering Technology, Undesignated</t>
  </si>
  <si>
    <t xml:space="preserve">    Respiratory Therapy</t>
  </si>
  <si>
    <t xml:space="preserve">  Public Health Sciences</t>
  </si>
  <si>
    <t xml:space="preserve">    Public Health</t>
  </si>
  <si>
    <t xml:space="preserve">    Pre-Public Health</t>
  </si>
  <si>
    <t xml:space="preserve">  Sociology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</si>
</sst>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0"/>
  <sheetViews>
    <sheetView tabSelected="1" showOutlineSymbols="0" zoomScalePageLayoutView="0" workbookViewId="0" topLeftCell="A1">
      <selection activeCell="A1" sqref="A1:N1"/>
    </sheetView>
  </sheetViews>
  <sheetFormatPr defaultColWidth="9.140625" defaultRowHeight="12.75"/>
  <cols>
    <col min="1" max="1" width="40.8515625" style="2" customWidth="1"/>
    <col min="2" max="2" width="8.421875" style="2" hidden="1" customWidth="1"/>
    <col min="3" max="3" width="2.28125" style="2" hidden="1" customWidth="1"/>
    <col min="4" max="4" width="8.57421875" style="2" customWidth="1"/>
    <col min="5" max="5" width="2.28125" style="2" customWidth="1"/>
    <col min="6" max="6" width="8.57421875" style="2" customWidth="1"/>
    <col min="7" max="7" width="2.421875" style="2" customWidth="1"/>
    <col min="8" max="8" width="8.57421875" style="2" customWidth="1"/>
    <col min="9" max="9" width="2.00390625" style="2" customWidth="1"/>
    <col min="10" max="10" width="8.57421875" style="2" customWidth="1"/>
    <col min="11" max="11" width="2.00390625" style="2" customWidth="1"/>
    <col min="12" max="12" width="8.421875" style="2" customWidth="1"/>
    <col min="13" max="13" width="2.28125" style="2" customWidth="1"/>
    <col min="14" max="14" width="8.421875" style="23" customWidth="1"/>
    <col min="15" max="15" width="2.28125" style="2" customWidth="1"/>
    <col min="16" max="16384" width="9.140625" style="2" customWidth="1"/>
  </cols>
  <sheetData>
    <row r="1" spans="1:14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27" t="s">
        <v>115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7" t="s">
        <v>103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ht="12.75">
      <c r="A6" s="3" t="s">
        <v>0</v>
      </c>
    </row>
    <row r="7" ht="12.75">
      <c r="A7" s="3" t="s">
        <v>1</v>
      </c>
    </row>
    <row r="8" spans="1:14" ht="12.75">
      <c r="A8" s="3" t="s">
        <v>2</v>
      </c>
      <c r="B8" s="4">
        <v>2002</v>
      </c>
      <c r="D8" s="4">
        <v>2003</v>
      </c>
      <c r="F8" s="4">
        <v>2004</v>
      </c>
      <c r="H8" s="4">
        <v>2005</v>
      </c>
      <c r="J8" s="4">
        <v>2006</v>
      </c>
      <c r="L8" s="4">
        <v>2007</v>
      </c>
      <c r="N8" s="4">
        <v>2008</v>
      </c>
    </row>
    <row r="10" spans="1:14" ht="12.75">
      <c r="A10" s="5" t="s">
        <v>3</v>
      </c>
      <c r="B10" s="6">
        <v>226</v>
      </c>
      <c r="D10" s="6">
        <v>223</v>
      </c>
      <c r="F10" s="6">
        <v>211</v>
      </c>
      <c r="H10" s="6">
        <v>213</v>
      </c>
      <c r="J10" s="6">
        <v>226</v>
      </c>
      <c r="L10" s="6">
        <v>231</v>
      </c>
      <c r="N10" s="15">
        <v>258</v>
      </c>
    </row>
    <row r="11" spans="1:14" ht="12.75">
      <c r="A11" s="5"/>
      <c r="B11" s="6"/>
      <c r="D11" s="6"/>
      <c r="F11" s="6"/>
      <c r="H11" s="6"/>
      <c r="J11" s="6"/>
      <c r="L11" s="6"/>
      <c r="N11" s="24"/>
    </row>
    <row r="12" spans="2:14" ht="12.75">
      <c r="B12" s="7"/>
      <c r="D12" s="7"/>
      <c r="F12" s="7"/>
      <c r="H12" s="7"/>
      <c r="J12" s="7"/>
      <c r="L12" s="7"/>
      <c r="N12" s="25"/>
    </row>
    <row r="13" spans="1:14" ht="12.75">
      <c r="A13" s="5" t="s">
        <v>4</v>
      </c>
      <c r="B13" s="8" t="e">
        <f>+B15+B16+B18+B23+B25+B26+B30+B32+B37+B38+B43+B44+B45+B51+B53+B57+B58+B59+B60+B61+#REF!</f>
        <v>#REF!</v>
      </c>
      <c r="D13" s="8">
        <f>+D15+D16+D17+D18+D22+D25+D26+D29+D32+D37+D38+D43+D44+D45+D49+D50+D53+D57+D58+D59+D60+D61+D62</f>
        <v>6422</v>
      </c>
      <c r="F13" s="15">
        <f>+F15+F16+F17+F18+F22+F25+F26+F29+F32+F37+F38+F43+F44+F45+F49+F50+F53+F57+F58+F59+F60+F61+F62</f>
        <v>6612</v>
      </c>
      <c r="H13" s="15">
        <f>+H15+H16+H17+H18+H22+H25+H26+H29+H32+H37+H38+H43+H44+H45+H49+H50+H53+H57+H58+H59+H60+H61+H62</f>
        <v>7195</v>
      </c>
      <c r="J13" s="15">
        <f>+J15+J16+J17+J18+J22+J25+J26+J29+J32+J37+J38+J43+J44+J45+J49+J50+J53+J57+J58+J59+J60+J61+J62</f>
        <v>7814</v>
      </c>
      <c r="L13" s="15">
        <f>+L15+L16+L17+L18+L22+L25+L26+L29+L32+L37+L38+L43+L44+L45+L49+L50+L53+L57+L58+L59+L60+L61+L62</f>
        <v>7888</v>
      </c>
      <c r="N13" s="15">
        <f>+N15+N16+N17+N18+N22+N25+N26+N29+N32+N37+N38+N43+N44+N45+N49+N50+N53+N57+N58+N59+N60+N61+N62</f>
        <v>8100</v>
      </c>
    </row>
    <row r="14" spans="2:14" ht="12.75">
      <c r="B14" s="7"/>
      <c r="D14" s="7"/>
      <c r="F14" s="7"/>
      <c r="H14" s="7"/>
      <c r="J14" s="7"/>
      <c r="L14" s="7"/>
      <c r="N14" s="25"/>
    </row>
    <row r="15" spans="1:14" ht="12.75">
      <c r="A15" s="2" t="s">
        <v>5</v>
      </c>
      <c r="B15" s="7">
        <v>2173</v>
      </c>
      <c r="D15" s="7">
        <v>2198</v>
      </c>
      <c r="F15" s="7">
        <v>2158</v>
      </c>
      <c r="H15" s="7">
        <v>2096</v>
      </c>
      <c r="J15" s="7">
        <v>2217</v>
      </c>
      <c r="L15" s="7">
        <v>1995</v>
      </c>
      <c r="N15" s="13">
        <v>1974</v>
      </c>
    </row>
    <row r="16" spans="1:14" ht="12.75">
      <c r="A16" s="2" t="s">
        <v>101</v>
      </c>
      <c r="B16" s="7">
        <v>19</v>
      </c>
      <c r="D16" s="7">
        <v>25</v>
      </c>
      <c r="F16" s="7">
        <v>27</v>
      </c>
      <c r="H16" s="7">
        <v>23</v>
      </c>
      <c r="J16" s="7">
        <v>30</v>
      </c>
      <c r="L16" s="7">
        <v>23</v>
      </c>
      <c r="N16" s="13">
        <v>26</v>
      </c>
    </row>
    <row r="17" spans="1:15" ht="12.75">
      <c r="A17" s="2" t="s">
        <v>116</v>
      </c>
      <c r="B17" s="7"/>
      <c r="D17" s="13">
        <v>52</v>
      </c>
      <c r="E17" s="12"/>
      <c r="F17" s="13">
        <v>65</v>
      </c>
      <c r="G17" s="12"/>
      <c r="H17" s="13">
        <v>62</v>
      </c>
      <c r="I17" s="12"/>
      <c r="J17" s="13">
        <v>64</v>
      </c>
      <c r="K17" s="12"/>
      <c r="L17" s="13">
        <v>65</v>
      </c>
      <c r="N17" s="13">
        <v>71</v>
      </c>
      <c r="O17" s="12"/>
    </row>
    <row r="18" spans="1:14" s="10" customFormat="1" ht="12.75">
      <c r="A18" s="10" t="s">
        <v>6</v>
      </c>
      <c r="B18" s="11">
        <f>+B19+B21</f>
        <v>476</v>
      </c>
      <c r="D18" s="11">
        <v>437</v>
      </c>
      <c r="F18" s="11">
        <v>403</v>
      </c>
      <c r="H18" s="11">
        <f>+H19+H21</f>
        <v>381</v>
      </c>
      <c r="J18" s="11">
        <f>+J19+J21</f>
        <v>361</v>
      </c>
      <c r="L18" s="11">
        <f>+L19+L20+L21</f>
        <v>394</v>
      </c>
      <c r="N18" s="11">
        <f>+N19+N20+N21</f>
        <v>432</v>
      </c>
    </row>
    <row r="19" spans="1:14" s="12" customFormat="1" ht="12.75">
      <c r="A19" s="12" t="s">
        <v>93</v>
      </c>
      <c r="B19" s="13">
        <v>476</v>
      </c>
      <c r="D19" s="13">
        <v>437</v>
      </c>
      <c r="F19" s="13">
        <v>403</v>
      </c>
      <c r="H19" s="13">
        <v>264</v>
      </c>
      <c r="J19" s="13">
        <v>224</v>
      </c>
      <c r="L19" s="13">
        <v>223</v>
      </c>
      <c r="N19" s="13">
        <v>226</v>
      </c>
    </row>
    <row r="20" spans="1:14" s="12" customFormat="1" ht="12.75">
      <c r="A20" s="12" t="s">
        <v>106</v>
      </c>
      <c r="B20" s="13"/>
      <c r="D20" s="9" t="s">
        <v>117</v>
      </c>
      <c r="F20" s="9" t="s">
        <v>117</v>
      </c>
      <c r="H20" s="9" t="s">
        <v>117</v>
      </c>
      <c r="J20" s="9" t="s">
        <v>117</v>
      </c>
      <c r="L20" s="13">
        <v>17</v>
      </c>
      <c r="N20" s="13">
        <v>19</v>
      </c>
    </row>
    <row r="21" spans="1:14" s="12" customFormat="1" ht="12.75">
      <c r="A21" s="12" t="s">
        <v>94</v>
      </c>
      <c r="D21" s="9" t="s">
        <v>117</v>
      </c>
      <c r="F21" s="9" t="s">
        <v>117</v>
      </c>
      <c r="H21" s="13">
        <v>117</v>
      </c>
      <c r="J21" s="13">
        <v>137</v>
      </c>
      <c r="L21" s="13">
        <v>154</v>
      </c>
      <c r="N21" s="13">
        <v>187</v>
      </c>
    </row>
    <row r="22" spans="1:14" s="10" customFormat="1" ht="12.75">
      <c r="A22" s="10" t="s">
        <v>118</v>
      </c>
      <c r="B22" s="11">
        <f>+B23+B24</f>
        <v>562</v>
      </c>
      <c r="D22" s="11">
        <v>615</v>
      </c>
      <c r="F22" s="11">
        <v>659</v>
      </c>
      <c r="H22" s="11">
        <v>742</v>
      </c>
      <c r="J22" s="11">
        <v>779</v>
      </c>
      <c r="L22" s="11">
        <v>784</v>
      </c>
      <c r="N22" s="11">
        <f>+N23+N24</f>
        <v>820</v>
      </c>
    </row>
    <row r="23" spans="1:14" ht="12.75">
      <c r="A23" s="2" t="s">
        <v>119</v>
      </c>
      <c r="B23" s="7">
        <v>562</v>
      </c>
      <c r="D23" s="7">
        <v>615</v>
      </c>
      <c r="F23" s="7">
        <v>659</v>
      </c>
      <c r="H23" s="7">
        <v>742</v>
      </c>
      <c r="J23" s="7">
        <v>779</v>
      </c>
      <c r="L23" s="7">
        <v>784</v>
      </c>
      <c r="N23" s="13">
        <v>324</v>
      </c>
    </row>
    <row r="24" spans="1:15" ht="12.75">
      <c r="A24" s="2" t="s">
        <v>120</v>
      </c>
      <c r="B24" s="7"/>
      <c r="D24" s="9" t="s">
        <v>117</v>
      </c>
      <c r="F24" s="9" t="s">
        <v>117</v>
      </c>
      <c r="H24" s="9" t="s">
        <v>117</v>
      </c>
      <c r="J24" s="9" t="s">
        <v>117</v>
      </c>
      <c r="L24" s="9" t="s">
        <v>117</v>
      </c>
      <c r="N24" s="13">
        <v>496</v>
      </c>
      <c r="O24" s="12" t="s">
        <v>65</v>
      </c>
    </row>
    <row r="25" spans="1:14" ht="12.75">
      <c r="A25" s="2" t="s">
        <v>7</v>
      </c>
      <c r="B25" s="7">
        <v>111</v>
      </c>
      <c r="D25" s="7">
        <v>121</v>
      </c>
      <c r="F25" s="7">
        <v>122</v>
      </c>
      <c r="H25" s="7">
        <v>156</v>
      </c>
      <c r="J25" s="7">
        <v>163</v>
      </c>
      <c r="L25" s="7">
        <v>170</v>
      </c>
      <c r="N25" s="13">
        <v>194</v>
      </c>
    </row>
    <row r="26" spans="1:14" s="10" customFormat="1" ht="12.75">
      <c r="A26" s="10" t="s">
        <v>8</v>
      </c>
      <c r="B26" s="11">
        <f>+B27+B28</f>
        <v>226</v>
      </c>
      <c r="D26" s="11">
        <v>199</v>
      </c>
      <c r="E26" s="10" t="s">
        <v>104</v>
      </c>
      <c r="F26" s="11">
        <v>208</v>
      </c>
      <c r="H26" s="11">
        <f>+H27+H28</f>
        <v>540</v>
      </c>
      <c r="J26" s="11">
        <f>+J27+J28</f>
        <v>732</v>
      </c>
      <c r="L26" s="11">
        <f>+L27+L28</f>
        <v>871</v>
      </c>
      <c r="N26" s="11">
        <f>+N27+N28</f>
        <v>842</v>
      </c>
    </row>
    <row r="27" spans="1:14" s="12" customFormat="1" ht="12.75">
      <c r="A27" s="12" t="s">
        <v>95</v>
      </c>
      <c r="B27" s="13">
        <v>226</v>
      </c>
      <c r="D27" s="13">
        <v>199</v>
      </c>
      <c r="F27" s="13">
        <v>208</v>
      </c>
      <c r="H27" s="13">
        <v>205</v>
      </c>
      <c r="J27" s="13">
        <v>270</v>
      </c>
      <c r="L27" s="13">
        <v>327</v>
      </c>
      <c r="N27" s="13">
        <v>374</v>
      </c>
    </row>
    <row r="28" spans="1:14" s="12" customFormat="1" ht="12.75">
      <c r="A28" s="12" t="s">
        <v>96</v>
      </c>
      <c r="D28" s="9" t="s">
        <v>117</v>
      </c>
      <c r="F28" s="9" t="s">
        <v>117</v>
      </c>
      <c r="H28" s="13">
        <v>335</v>
      </c>
      <c r="J28" s="13">
        <v>462</v>
      </c>
      <c r="L28" s="12">
        <v>544</v>
      </c>
      <c r="N28" s="12">
        <v>468</v>
      </c>
    </row>
    <row r="29" spans="1:14" s="10" customFormat="1" ht="12.75">
      <c r="A29" s="10" t="s">
        <v>9</v>
      </c>
      <c r="B29" s="11">
        <f>+B30+B31</f>
        <v>267</v>
      </c>
      <c r="D29" s="11">
        <v>282</v>
      </c>
      <c r="F29" s="11">
        <v>303</v>
      </c>
      <c r="H29" s="11">
        <v>335</v>
      </c>
      <c r="J29" s="11">
        <v>378</v>
      </c>
      <c r="L29" s="11">
        <v>394</v>
      </c>
      <c r="N29" s="11">
        <f>+N30+N31</f>
        <v>404</v>
      </c>
    </row>
    <row r="30" spans="1:14" ht="12.75">
      <c r="A30" s="2" t="s">
        <v>121</v>
      </c>
      <c r="B30" s="7">
        <v>267</v>
      </c>
      <c r="D30" s="7">
        <v>282</v>
      </c>
      <c r="F30" s="7">
        <v>303</v>
      </c>
      <c r="H30" s="7">
        <v>335</v>
      </c>
      <c r="J30" s="7">
        <v>378</v>
      </c>
      <c r="L30" s="7">
        <v>394</v>
      </c>
      <c r="N30" s="13">
        <v>297</v>
      </c>
    </row>
    <row r="31" spans="1:15" s="12" customFormat="1" ht="12.75">
      <c r="A31" s="12" t="s">
        <v>122</v>
      </c>
      <c r="D31" s="9" t="s">
        <v>117</v>
      </c>
      <c r="F31" s="9" t="s">
        <v>117</v>
      </c>
      <c r="H31" s="9" t="s">
        <v>117</v>
      </c>
      <c r="J31" s="9" t="s">
        <v>117</v>
      </c>
      <c r="L31" s="9" t="s">
        <v>117</v>
      </c>
      <c r="N31" s="12">
        <v>107</v>
      </c>
      <c r="O31" s="12" t="s">
        <v>65</v>
      </c>
    </row>
    <row r="32" spans="1:14" s="10" customFormat="1" ht="12.75">
      <c r="A32" s="10" t="s">
        <v>10</v>
      </c>
      <c r="B32" s="11">
        <v>106</v>
      </c>
      <c r="D32" s="11">
        <f>+D33+D34+D35+D36</f>
        <v>109</v>
      </c>
      <c r="F32" s="11">
        <f>+F33+F34+F35+F36</f>
        <v>128</v>
      </c>
      <c r="H32" s="11">
        <f>+H33+H34+H35+H36</f>
        <v>109</v>
      </c>
      <c r="J32" s="11">
        <f>+J33+J34+J35+J36</f>
        <v>140</v>
      </c>
      <c r="L32" s="11">
        <f>+L33+L34+L35+L36</f>
        <v>138</v>
      </c>
      <c r="N32" s="11">
        <f>+N33+N34+N35+N36</f>
        <v>138</v>
      </c>
    </row>
    <row r="33" spans="1:14" s="12" customFormat="1" ht="12.75">
      <c r="A33" s="12" t="s">
        <v>11</v>
      </c>
      <c r="B33" s="13">
        <v>39</v>
      </c>
      <c r="D33" s="13">
        <v>36</v>
      </c>
      <c r="F33" s="13">
        <v>42</v>
      </c>
      <c r="H33" s="13">
        <v>36</v>
      </c>
      <c r="J33" s="13">
        <v>49</v>
      </c>
      <c r="L33" s="13">
        <v>39</v>
      </c>
      <c r="N33" s="13">
        <v>33</v>
      </c>
    </row>
    <row r="34" spans="1:14" s="12" customFormat="1" ht="12.75">
      <c r="A34" s="12" t="s">
        <v>67</v>
      </c>
      <c r="B34" s="13">
        <v>11</v>
      </c>
      <c r="D34" s="13">
        <v>10</v>
      </c>
      <c r="F34" s="13">
        <v>15</v>
      </c>
      <c r="H34" s="13">
        <v>12</v>
      </c>
      <c r="J34" s="13">
        <v>17</v>
      </c>
      <c r="L34" s="13">
        <v>21</v>
      </c>
      <c r="N34" s="13">
        <v>22</v>
      </c>
    </row>
    <row r="35" spans="1:14" s="12" customFormat="1" ht="12.75">
      <c r="A35" s="12" t="s">
        <v>12</v>
      </c>
      <c r="B35" s="13">
        <v>50</v>
      </c>
      <c r="D35" s="13">
        <v>49</v>
      </c>
      <c r="F35" s="13">
        <v>52</v>
      </c>
      <c r="H35" s="13">
        <v>46</v>
      </c>
      <c r="J35" s="13">
        <v>55</v>
      </c>
      <c r="L35" s="13">
        <v>62</v>
      </c>
      <c r="N35" s="13">
        <v>67</v>
      </c>
    </row>
    <row r="36" spans="1:14" s="12" customFormat="1" ht="12.75">
      <c r="A36" s="12" t="s">
        <v>68</v>
      </c>
      <c r="B36" s="13">
        <v>6</v>
      </c>
      <c r="D36" s="13">
        <v>14</v>
      </c>
      <c r="F36" s="13">
        <v>19</v>
      </c>
      <c r="H36" s="13">
        <v>15</v>
      </c>
      <c r="J36" s="13">
        <v>19</v>
      </c>
      <c r="L36" s="13">
        <v>16</v>
      </c>
      <c r="N36" s="13">
        <v>16</v>
      </c>
    </row>
    <row r="37" spans="1:14" ht="12.75">
      <c r="A37" s="2" t="s">
        <v>13</v>
      </c>
      <c r="B37" s="7">
        <v>273</v>
      </c>
      <c r="D37" s="7">
        <v>296</v>
      </c>
      <c r="F37" s="7">
        <v>325</v>
      </c>
      <c r="H37" s="7">
        <v>366</v>
      </c>
      <c r="J37" s="7">
        <v>344</v>
      </c>
      <c r="L37" s="7">
        <v>350</v>
      </c>
      <c r="N37" s="13">
        <v>369</v>
      </c>
    </row>
    <row r="38" spans="1:14" s="10" customFormat="1" ht="12.75">
      <c r="A38" s="10" t="s">
        <v>17</v>
      </c>
      <c r="B38" s="11">
        <f>+B39+B40+B41</f>
        <v>112</v>
      </c>
      <c r="D38" s="11">
        <f>+D39+D40+D41</f>
        <v>116</v>
      </c>
      <c r="F38" s="11">
        <f>+F39+F40+F41</f>
        <v>125</v>
      </c>
      <c r="H38" s="11">
        <f>+H39+H40+H41+H42</f>
        <v>111</v>
      </c>
      <c r="J38" s="11">
        <f>+J39+J40+J41+J42</f>
        <v>154</v>
      </c>
      <c r="L38" s="11">
        <f>+L39+L40+L41+L42</f>
        <v>195</v>
      </c>
      <c r="N38" s="11">
        <f>+N39+N40+N41+N42</f>
        <v>237</v>
      </c>
    </row>
    <row r="39" spans="1:14" s="12" customFormat="1" ht="12.75">
      <c r="A39" s="12" t="s">
        <v>18</v>
      </c>
      <c r="B39" s="13">
        <v>41</v>
      </c>
      <c r="D39" s="13">
        <v>34</v>
      </c>
      <c r="F39" s="13">
        <v>37</v>
      </c>
      <c r="H39" s="13">
        <v>27</v>
      </c>
      <c r="J39" s="13">
        <v>28</v>
      </c>
      <c r="L39" s="13">
        <v>43</v>
      </c>
      <c r="N39" s="13">
        <v>56</v>
      </c>
    </row>
    <row r="40" spans="1:14" s="12" customFormat="1" ht="12.75">
      <c r="A40" s="12" t="s">
        <v>19</v>
      </c>
      <c r="B40" s="13">
        <v>59</v>
      </c>
      <c r="D40" s="13">
        <v>66</v>
      </c>
      <c r="F40" s="13">
        <v>70</v>
      </c>
      <c r="H40" s="13">
        <v>61</v>
      </c>
      <c r="J40" s="13">
        <v>65</v>
      </c>
      <c r="L40" s="13">
        <v>53</v>
      </c>
      <c r="N40" s="13">
        <v>62</v>
      </c>
    </row>
    <row r="41" spans="1:14" s="12" customFormat="1" ht="12.75">
      <c r="A41" s="12" t="s">
        <v>64</v>
      </c>
      <c r="B41" s="13">
        <v>12</v>
      </c>
      <c r="D41" s="13">
        <v>16</v>
      </c>
      <c r="F41" s="13">
        <v>18</v>
      </c>
      <c r="H41" s="13">
        <v>11</v>
      </c>
      <c r="J41" s="13">
        <v>17</v>
      </c>
      <c r="L41" s="13">
        <v>29</v>
      </c>
      <c r="N41" s="13">
        <v>36</v>
      </c>
    </row>
    <row r="42" spans="1:14" s="12" customFormat="1" ht="12.75">
      <c r="A42" s="12" t="s">
        <v>100</v>
      </c>
      <c r="B42" s="13"/>
      <c r="D42" s="9" t="s">
        <v>117</v>
      </c>
      <c r="F42" s="9" t="s">
        <v>117</v>
      </c>
      <c r="H42" s="13">
        <v>12</v>
      </c>
      <c r="I42" s="12" t="s">
        <v>65</v>
      </c>
      <c r="J42" s="13">
        <v>44</v>
      </c>
      <c r="K42" s="12" t="s">
        <v>65</v>
      </c>
      <c r="L42" s="13">
        <v>70</v>
      </c>
      <c r="N42" s="13">
        <v>83</v>
      </c>
    </row>
    <row r="43" spans="1:14" ht="12.75">
      <c r="A43" s="2" t="s">
        <v>20</v>
      </c>
      <c r="B43" s="7">
        <v>330</v>
      </c>
      <c r="D43" s="7">
        <v>327</v>
      </c>
      <c r="F43" s="7">
        <v>350</v>
      </c>
      <c r="H43" s="7">
        <v>348</v>
      </c>
      <c r="J43" s="7">
        <v>392</v>
      </c>
      <c r="L43" s="7">
        <v>398</v>
      </c>
      <c r="N43" s="13">
        <v>387</v>
      </c>
    </row>
    <row r="44" spans="1:14" ht="12.75">
      <c r="A44" s="2" t="s">
        <v>75</v>
      </c>
      <c r="B44" s="7">
        <v>31</v>
      </c>
      <c r="D44" s="7">
        <v>57</v>
      </c>
      <c r="F44" s="7">
        <v>70</v>
      </c>
      <c r="H44" s="7">
        <v>92</v>
      </c>
      <c r="J44" s="7">
        <v>101</v>
      </c>
      <c r="L44" s="7">
        <v>124</v>
      </c>
      <c r="N44" s="13">
        <v>137</v>
      </c>
    </row>
    <row r="45" spans="1:14" s="10" customFormat="1" ht="12.75">
      <c r="A45" s="10" t="s">
        <v>70</v>
      </c>
      <c r="B45" s="11">
        <f>B46+B47+B48</f>
        <v>89</v>
      </c>
      <c r="D45" s="11">
        <f>D46+D47+D48</f>
        <v>106</v>
      </c>
      <c r="F45" s="11">
        <f>F46+F47+F48</f>
        <v>106</v>
      </c>
      <c r="H45" s="11">
        <f>H46+H47+H48</f>
        <v>122</v>
      </c>
      <c r="J45" s="11">
        <f>J46+J47+J48</f>
        <v>109</v>
      </c>
      <c r="L45" s="11">
        <f>L46+L47+L48</f>
        <v>103</v>
      </c>
      <c r="N45" s="11">
        <f>N46+N47+N48</f>
        <v>128</v>
      </c>
    </row>
    <row r="46" spans="1:14" s="12" customFormat="1" ht="12.75">
      <c r="A46" s="12" t="s">
        <v>14</v>
      </c>
      <c r="B46" s="13">
        <v>13</v>
      </c>
      <c r="D46" s="13">
        <v>16</v>
      </c>
      <c r="F46" s="13">
        <v>15</v>
      </c>
      <c r="H46" s="13">
        <v>13</v>
      </c>
      <c r="J46" s="13">
        <v>17</v>
      </c>
      <c r="L46" s="13">
        <v>16</v>
      </c>
      <c r="N46" s="13">
        <v>25</v>
      </c>
    </row>
    <row r="47" spans="1:14" s="12" customFormat="1" ht="12.75">
      <c r="A47" s="12" t="s">
        <v>15</v>
      </c>
      <c r="B47" s="13">
        <v>8</v>
      </c>
      <c r="D47" s="13">
        <v>7</v>
      </c>
      <c r="F47" s="13">
        <v>14</v>
      </c>
      <c r="H47" s="13">
        <v>12</v>
      </c>
      <c r="J47" s="13">
        <v>12</v>
      </c>
      <c r="L47" s="13">
        <v>12</v>
      </c>
      <c r="N47" s="13">
        <v>12</v>
      </c>
    </row>
    <row r="48" spans="1:14" s="12" customFormat="1" ht="12.75">
      <c r="A48" s="12" t="s">
        <v>16</v>
      </c>
      <c r="B48" s="13">
        <v>68</v>
      </c>
      <c r="D48" s="13">
        <v>83</v>
      </c>
      <c r="F48" s="13">
        <v>77</v>
      </c>
      <c r="H48" s="13">
        <v>97</v>
      </c>
      <c r="J48" s="13">
        <v>80</v>
      </c>
      <c r="L48" s="13">
        <v>75</v>
      </c>
      <c r="N48" s="13">
        <v>91</v>
      </c>
    </row>
    <row r="49" spans="1:14" ht="12.75">
      <c r="A49" s="2" t="s">
        <v>97</v>
      </c>
      <c r="D49" s="9"/>
      <c r="F49" s="9"/>
      <c r="H49" s="13">
        <v>3</v>
      </c>
      <c r="I49" s="2" t="s">
        <v>65</v>
      </c>
      <c r="J49" s="13">
        <v>6</v>
      </c>
      <c r="L49" s="13">
        <v>13</v>
      </c>
      <c r="N49" s="13">
        <v>9</v>
      </c>
    </row>
    <row r="50" spans="1:14" s="10" customFormat="1" ht="12.75">
      <c r="A50" s="10" t="s">
        <v>21</v>
      </c>
      <c r="B50" s="11">
        <f>+B51+B52</f>
        <v>80</v>
      </c>
      <c r="D50" s="11">
        <v>113</v>
      </c>
      <c r="F50" s="11">
        <v>131</v>
      </c>
      <c r="H50" s="11">
        <v>154</v>
      </c>
      <c r="J50" s="11">
        <v>186</v>
      </c>
      <c r="L50" s="11">
        <v>200</v>
      </c>
      <c r="N50" s="11">
        <f>+N51+N52</f>
        <v>206</v>
      </c>
    </row>
    <row r="51" spans="1:14" ht="12.75">
      <c r="A51" s="2" t="s">
        <v>123</v>
      </c>
      <c r="B51" s="7">
        <v>80</v>
      </c>
      <c r="D51" s="7">
        <v>113</v>
      </c>
      <c r="F51" s="7">
        <v>131</v>
      </c>
      <c r="H51" s="7">
        <v>154</v>
      </c>
      <c r="J51" s="7">
        <v>186</v>
      </c>
      <c r="L51" s="7">
        <v>200</v>
      </c>
      <c r="N51" s="13">
        <v>200</v>
      </c>
    </row>
    <row r="52" spans="1:15" ht="12.75">
      <c r="A52" s="2" t="s">
        <v>124</v>
      </c>
      <c r="B52" s="7"/>
      <c r="D52" s="9" t="s">
        <v>117</v>
      </c>
      <c r="F52" s="9" t="s">
        <v>117</v>
      </c>
      <c r="H52" s="9" t="s">
        <v>117</v>
      </c>
      <c r="J52" s="9" t="s">
        <v>117</v>
      </c>
      <c r="L52" s="9" t="s">
        <v>117</v>
      </c>
      <c r="N52" s="13">
        <v>6</v>
      </c>
      <c r="O52" s="12" t="s">
        <v>65</v>
      </c>
    </row>
    <row r="53" spans="1:14" s="10" customFormat="1" ht="12.75">
      <c r="A53" s="10" t="s">
        <v>22</v>
      </c>
      <c r="B53" s="11">
        <f>+B54+B55</f>
        <v>71</v>
      </c>
      <c r="D53" s="11">
        <f>+D54+D55+D56</f>
        <v>62</v>
      </c>
      <c r="F53" s="11">
        <f>+F54+F55+F56</f>
        <v>69</v>
      </c>
      <c r="H53" s="11">
        <f>+H54+H55+H56</f>
        <v>62</v>
      </c>
      <c r="J53" s="11">
        <f>+J54+J55+J56</f>
        <v>77</v>
      </c>
      <c r="L53" s="11">
        <f>+L54+L55+L56</f>
        <v>83</v>
      </c>
      <c r="N53" s="11">
        <f>+N54+N55+N56</f>
        <v>93</v>
      </c>
    </row>
    <row r="54" spans="1:14" s="12" customFormat="1" ht="12.75">
      <c r="A54" s="12" t="s">
        <v>23</v>
      </c>
      <c r="B54" s="13">
        <v>43</v>
      </c>
      <c r="D54" s="13">
        <v>13</v>
      </c>
      <c r="F54" s="13">
        <v>21</v>
      </c>
      <c r="H54" s="13">
        <v>21</v>
      </c>
      <c r="J54" s="13">
        <v>25</v>
      </c>
      <c r="L54" s="13">
        <v>36</v>
      </c>
      <c r="N54" s="13">
        <v>44</v>
      </c>
    </row>
    <row r="55" spans="1:14" s="12" customFormat="1" ht="12.75">
      <c r="A55" s="12" t="s">
        <v>24</v>
      </c>
      <c r="B55" s="13">
        <v>28</v>
      </c>
      <c r="D55" s="13">
        <v>29</v>
      </c>
      <c r="F55" s="13">
        <v>29</v>
      </c>
      <c r="H55" s="13">
        <v>24</v>
      </c>
      <c r="J55" s="13">
        <v>29</v>
      </c>
      <c r="L55" s="13">
        <v>34</v>
      </c>
      <c r="N55" s="13">
        <v>31</v>
      </c>
    </row>
    <row r="56" spans="1:14" s="12" customFormat="1" ht="12.75">
      <c r="A56" s="12" t="s">
        <v>85</v>
      </c>
      <c r="B56" s="13"/>
      <c r="D56" s="13">
        <v>20</v>
      </c>
      <c r="E56" s="12" t="s">
        <v>65</v>
      </c>
      <c r="F56" s="13">
        <v>19</v>
      </c>
      <c r="H56" s="13">
        <v>17</v>
      </c>
      <c r="J56" s="13">
        <v>23</v>
      </c>
      <c r="L56" s="13">
        <v>13</v>
      </c>
      <c r="N56" s="13">
        <v>18</v>
      </c>
    </row>
    <row r="57" spans="1:14" ht="12.75">
      <c r="A57" s="2" t="s">
        <v>25</v>
      </c>
      <c r="B57" s="7">
        <v>29</v>
      </c>
      <c r="D57" s="7">
        <v>34</v>
      </c>
      <c r="F57" s="7">
        <v>36</v>
      </c>
      <c r="H57" s="7">
        <v>33</v>
      </c>
      <c r="J57" s="7">
        <v>35</v>
      </c>
      <c r="L57" s="7">
        <v>41</v>
      </c>
      <c r="N57" s="13">
        <v>51</v>
      </c>
    </row>
    <row r="58" spans="1:14" ht="12.75">
      <c r="A58" s="2" t="s">
        <v>88</v>
      </c>
      <c r="B58" s="7">
        <v>19</v>
      </c>
      <c r="D58" s="7">
        <v>22</v>
      </c>
      <c r="F58" s="7">
        <v>34</v>
      </c>
      <c r="H58" s="7">
        <v>33</v>
      </c>
      <c r="J58" s="7">
        <v>32</v>
      </c>
      <c r="L58" s="7">
        <v>35</v>
      </c>
      <c r="N58" s="13">
        <v>52</v>
      </c>
    </row>
    <row r="59" spans="1:14" ht="12.75">
      <c r="A59" s="2" t="s">
        <v>26</v>
      </c>
      <c r="B59" s="7">
        <v>293</v>
      </c>
      <c r="D59" s="7">
        <v>335</v>
      </c>
      <c r="F59" s="7">
        <v>343</v>
      </c>
      <c r="H59" s="7">
        <v>387</v>
      </c>
      <c r="J59" s="7">
        <v>414</v>
      </c>
      <c r="L59" s="7">
        <v>408</v>
      </c>
      <c r="N59" s="13">
        <v>390</v>
      </c>
    </row>
    <row r="60" spans="1:14" ht="12.75">
      <c r="A60" s="2" t="s">
        <v>27</v>
      </c>
      <c r="B60" s="7">
        <v>633</v>
      </c>
      <c r="D60" s="7">
        <v>685</v>
      </c>
      <c r="F60" s="7">
        <v>721</v>
      </c>
      <c r="H60" s="7">
        <v>801</v>
      </c>
      <c r="J60" s="7">
        <v>867</v>
      </c>
      <c r="L60" s="7">
        <v>859</v>
      </c>
      <c r="N60" s="13">
        <v>896</v>
      </c>
    </row>
    <row r="61" spans="1:14" ht="12.75">
      <c r="A61" s="2" t="s">
        <v>28</v>
      </c>
      <c r="B61" s="7">
        <v>46</v>
      </c>
      <c r="D61" s="7">
        <v>42</v>
      </c>
      <c r="F61" s="7">
        <v>50</v>
      </c>
      <c r="H61" s="7">
        <v>48</v>
      </c>
      <c r="J61" s="7">
        <v>38</v>
      </c>
      <c r="L61" s="7">
        <v>38</v>
      </c>
      <c r="N61" s="13">
        <v>46</v>
      </c>
    </row>
    <row r="62" spans="1:14" s="12" customFormat="1" ht="12.75">
      <c r="A62" s="12" t="s">
        <v>132</v>
      </c>
      <c r="B62" s="13">
        <v>200</v>
      </c>
      <c r="D62" s="13">
        <v>189</v>
      </c>
      <c r="F62" s="13">
        <v>179</v>
      </c>
      <c r="H62" s="13">
        <v>191</v>
      </c>
      <c r="J62" s="13">
        <v>195</v>
      </c>
      <c r="L62" s="13">
        <v>207</v>
      </c>
      <c r="N62" s="13">
        <v>198</v>
      </c>
    </row>
    <row r="63" spans="2:14" ht="12.75">
      <c r="B63" s="14"/>
      <c r="D63" s="14"/>
      <c r="F63" s="14"/>
      <c r="H63" s="14"/>
      <c r="J63" s="14"/>
      <c r="L63" s="14"/>
      <c r="N63" s="26"/>
    </row>
    <row r="64" spans="7:10" ht="12.75">
      <c r="G64" s="6" t="s">
        <v>104</v>
      </c>
      <c r="I64" s="7"/>
      <c r="J64" s="7"/>
    </row>
    <row r="65" spans="1:14" ht="12.75">
      <c r="A65" s="5" t="s">
        <v>31</v>
      </c>
      <c r="B65" s="6" t="e">
        <f>+B67+B68+B69+B71+#REF!+B72+B73+B74+B75+B78</f>
        <v>#REF!</v>
      </c>
      <c r="D65" s="6">
        <f>+D67+D68+D69+D71+D72+D73+D74+D75+D78</f>
        <v>3034</v>
      </c>
      <c r="F65" s="6">
        <f>+F67+F68+F69+F71+F72+F73+F74+F75+F78</f>
        <v>2936</v>
      </c>
      <c r="H65" s="6">
        <f>+H67+H68+H69+H71+H72+H73+H74+H75+H78</f>
        <v>2582</v>
      </c>
      <c r="J65" s="6">
        <f>+J67+J68+J69+J71+J72+J73+J74+J75+J78</f>
        <v>2390</v>
      </c>
      <c r="L65" s="6">
        <f>+L67+L68+L69+L71+L72+L73+L74+L75+L78</f>
        <v>2567</v>
      </c>
      <c r="N65" s="15">
        <f>+N67+N68+N69+N70+N71+N72+N73+N74+N75+N78</f>
        <v>2610</v>
      </c>
    </row>
    <row r="66" spans="2:14" ht="12.75">
      <c r="B66" s="7"/>
      <c r="D66" s="7"/>
      <c r="F66" s="7"/>
      <c r="H66" s="7"/>
      <c r="J66" s="7"/>
      <c r="L66" s="7"/>
      <c r="N66" s="25"/>
    </row>
    <row r="67" spans="1:14" ht="12.75">
      <c r="A67" s="2" t="s">
        <v>66</v>
      </c>
      <c r="B67" s="7">
        <v>146</v>
      </c>
      <c r="D67" s="7">
        <v>184</v>
      </c>
      <c r="F67" s="7">
        <v>216</v>
      </c>
      <c r="H67" s="7">
        <v>192</v>
      </c>
      <c r="J67" s="7">
        <v>249</v>
      </c>
      <c r="L67" s="7">
        <v>238</v>
      </c>
      <c r="N67" s="13">
        <v>250</v>
      </c>
    </row>
    <row r="68" spans="1:14" ht="12.75">
      <c r="A68" s="2" t="s">
        <v>32</v>
      </c>
      <c r="B68" s="7">
        <v>1534</v>
      </c>
      <c r="D68" s="7">
        <v>1540</v>
      </c>
      <c r="F68" s="7">
        <v>1477</v>
      </c>
      <c r="H68" s="7">
        <v>1127</v>
      </c>
      <c r="J68" s="7">
        <v>1063</v>
      </c>
      <c r="L68" s="7">
        <v>1026</v>
      </c>
      <c r="N68" s="13">
        <v>1022</v>
      </c>
    </row>
    <row r="69" spans="1:14" ht="12.75">
      <c r="A69" s="2" t="s">
        <v>82</v>
      </c>
      <c r="B69" s="7">
        <v>16</v>
      </c>
      <c r="D69" s="7">
        <v>25</v>
      </c>
      <c r="F69" s="7">
        <v>35</v>
      </c>
      <c r="H69" s="7">
        <v>31</v>
      </c>
      <c r="J69" s="7">
        <v>35</v>
      </c>
      <c r="L69" s="2">
        <v>40</v>
      </c>
      <c r="N69" s="12">
        <v>28</v>
      </c>
    </row>
    <row r="70" spans="1:15" ht="12.75">
      <c r="A70" s="2" t="s">
        <v>126</v>
      </c>
      <c r="B70" s="7"/>
      <c r="D70" s="9" t="s">
        <v>117</v>
      </c>
      <c r="F70" s="9" t="s">
        <v>117</v>
      </c>
      <c r="H70" s="9" t="s">
        <v>117</v>
      </c>
      <c r="J70" s="9" t="s">
        <v>117</v>
      </c>
      <c r="L70" s="9" t="s">
        <v>117</v>
      </c>
      <c r="N70" s="12">
        <v>28</v>
      </c>
      <c r="O70" s="12" t="s">
        <v>65</v>
      </c>
    </row>
    <row r="71" spans="1:14" ht="12.75">
      <c r="A71" s="2" t="s">
        <v>33</v>
      </c>
      <c r="B71" s="7">
        <v>191</v>
      </c>
      <c r="D71" s="7">
        <v>192</v>
      </c>
      <c r="F71" s="7">
        <v>201</v>
      </c>
      <c r="H71" s="7">
        <v>234</v>
      </c>
      <c r="J71" s="7">
        <v>213</v>
      </c>
      <c r="L71" s="7">
        <v>285</v>
      </c>
      <c r="N71" s="13">
        <v>328</v>
      </c>
    </row>
    <row r="72" spans="1:14" ht="12.75">
      <c r="A72" s="2" t="s">
        <v>34</v>
      </c>
      <c r="B72" s="7">
        <v>33</v>
      </c>
      <c r="D72" s="7">
        <v>35</v>
      </c>
      <c r="F72" s="7">
        <v>48</v>
      </c>
      <c r="H72" s="7">
        <v>54</v>
      </c>
      <c r="J72" s="7">
        <v>33</v>
      </c>
      <c r="L72" s="7">
        <v>63</v>
      </c>
      <c r="N72" s="13">
        <v>54</v>
      </c>
    </row>
    <row r="73" spans="1:14" ht="12.75">
      <c r="A73" s="2" t="s">
        <v>125</v>
      </c>
      <c r="B73" s="7">
        <v>286</v>
      </c>
      <c r="D73" s="7">
        <v>272</v>
      </c>
      <c r="F73" s="7">
        <v>259</v>
      </c>
      <c r="H73" s="7">
        <v>257</v>
      </c>
      <c r="J73" s="7">
        <v>244</v>
      </c>
      <c r="L73" s="7">
        <v>302</v>
      </c>
      <c r="N73" s="13">
        <v>307</v>
      </c>
    </row>
    <row r="74" spans="1:14" ht="12.75">
      <c r="A74" s="2" t="s">
        <v>35</v>
      </c>
      <c r="B74" s="7">
        <v>214</v>
      </c>
      <c r="D74" s="7">
        <v>237</v>
      </c>
      <c r="F74" s="7">
        <v>186</v>
      </c>
      <c r="H74" s="7">
        <v>246</v>
      </c>
      <c r="J74" s="7">
        <v>191</v>
      </c>
      <c r="L74" s="7">
        <v>231</v>
      </c>
      <c r="N74" s="13">
        <v>220</v>
      </c>
    </row>
    <row r="75" spans="1:14" s="10" customFormat="1" ht="12.75">
      <c r="A75" s="10" t="s">
        <v>74</v>
      </c>
      <c r="B75" s="11">
        <f>+B77+B76</f>
        <v>308</v>
      </c>
      <c r="D75" s="11">
        <v>245</v>
      </c>
      <c r="F75" s="11">
        <f>+F77+F76</f>
        <v>216</v>
      </c>
      <c r="H75" s="11">
        <f>+H77+H76</f>
        <v>154</v>
      </c>
      <c r="J75" s="11">
        <f>+J77+J76</f>
        <v>98</v>
      </c>
      <c r="L75" s="11">
        <f>+L77+L76</f>
        <v>91</v>
      </c>
      <c r="N75" s="11">
        <f>+N77+N76</f>
        <v>64</v>
      </c>
    </row>
    <row r="76" spans="1:14" s="12" customFormat="1" ht="12.75">
      <c r="A76" s="12" t="s">
        <v>107</v>
      </c>
      <c r="B76" s="13">
        <v>30</v>
      </c>
      <c r="D76" s="13">
        <v>36</v>
      </c>
      <c r="F76" s="13">
        <v>41</v>
      </c>
      <c r="H76" s="13">
        <v>36</v>
      </c>
      <c r="J76" s="13">
        <v>32</v>
      </c>
      <c r="L76" s="13">
        <v>27</v>
      </c>
      <c r="N76" s="13">
        <v>14</v>
      </c>
    </row>
    <row r="77" spans="1:14" s="12" customFormat="1" ht="12.75">
      <c r="A77" s="12" t="s">
        <v>108</v>
      </c>
      <c r="B77" s="13">
        <v>278</v>
      </c>
      <c r="D77" s="13">
        <v>209</v>
      </c>
      <c r="F77" s="13">
        <v>175</v>
      </c>
      <c r="H77" s="13">
        <v>118</v>
      </c>
      <c r="J77" s="13">
        <v>66</v>
      </c>
      <c r="L77" s="13">
        <v>64</v>
      </c>
      <c r="N77" s="13">
        <v>50</v>
      </c>
    </row>
    <row r="78" spans="1:14" s="10" customFormat="1" ht="12.75">
      <c r="A78" s="10" t="s">
        <v>36</v>
      </c>
      <c r="B78" s="11">
        <v>263</v>
      </c>
      <c r="D78" s="11">
        <f>+D79+D80</f>
        <v>304</v>
      </c>
      <c r="F78" s="11">
        <f>+F79+F80</f>
        <v>298</v>
      </c>
      <c r="H78" s="11">
        <f>+H79+H80</f>
        <v>287</v>
      </c>
      <c r="J78" s="11">
        <f>+J79+J80</f>
        <v>264</v>
      </c>
      <c r="L78" s="11">
        <f>+L79+L80</f>
        <v>291</v>
      </c>
      <c r="N78" s="11">
        <f>+N79+N80</f>
        <v>309</v>
      </c>
    </row>
    <row r="79" spans="1:14" s="12" customFormat="1" ht="12.75">
      <c r="A79" s="12" t="s">
        <v>37</v>
      </c>
      <c r="B79" s="13">
        <v>72</v>
      </c>
      <c r="D79" s="13">
        <v>82</v>
      </c>
      <c r="F79" s="13">
        <v>67</v>
      </c>
      <c r="H79" s="13">
        <v>69</v>
      </c>
      <c r="J79" s="13">
        <v>66</v>
      </c>
      <c r="L79" s="13">
        <v>63</v>
      </c>
      <c r="N79" s="13">
        <v>73</v>
      </c>
    </row>
    <row r="80" spans="1:14" s="12" customFormat="1" ht="12.75">
      <c r="A80" s="12" t="s">
        <v>38</v>
      </c>
      <c r="B80" s="13">
        <v>191</v>
      </c>
      <c r="D80" s="13">
        <v>222</v>
      </c>
      <c r="F80" s="13">
        <v>231</v>
      </c>
      <c r="H80" s="13">
        <v>218</v>
      </c>
      <c r="J80" s="13">
        <v>198</v>
      </c>
      <c r="L80" s="13">
        <v>228</v>
      </c>
      <c r="N80" s="13">
        <v>236</v>
      </c>
    </row>
    <row r="81" spans="2:14" s="12" customFormat="1" ht="12.75">
      <c r="B81" s="13"/>
      <c r="D81" s="13"/>
      <c r="F81" s="13"/>
      <c r="H81" s="13"/>
      <c r="J81" s="13"/>
      <c r="L81" s="13"/>
      <c r="N81" s="25"/>
    </row>
    <row r="82" spans="2:14" s="12" customFormat="1" ht="12.75">
      <c r="B82" s="13"/>
      <c r="D82" s="13"/>
      <c r="F82" s="13"/>
      <c r="H82" s="13"/>
      <c r="J82" s="13"/>
      <c r="L82" s="13"/>
      <c r="N82" s="25"/>
    </row>
    <row r="83" spans="1:14" ht="12.75">
      <c r="A83" s="10" t="s">
        <v>105</v>
      </c>
      <c r="B83" s="15">
        <f>+B85+B86+B87+B88</f>
        <v>589</v>
      </c>
      <c r="D83" s="15">
        <f>+D85+D86+D87+D88</f>
        <v>548</v>
      </c>
      <c r="F83" s="15">
        <f>+F85+F86+F87+F88</f>
        <v>493</v>
      </c>
      <c r="H83" s="15">
        <f>+H85+H86+H87+H88</f>
        <v>477</v>
      </c>
      <c r="J83" s="15">
        <f>+J85+J86+J87+J88</f>
        <v>471</v>
      </c>
      <c r="L83" s="15">
        <f>+L85+L86+L87+L88</f>
        <v>477</v>
      </c>
      <c r="N83" s="15">
        <f>+N85+N86+N87+N88</f>
        <v>520</v>
      </c>
    </row>
    <row r="84" spans="2:14" ht="12.75">
      <c r="B84" s="7"/>
      <c r="D84" s="7"/>
      <c r="F84" s="7"/>
      <c r="H84" s="7"/>
      <c r="J84" s="7"/>
      <c r="L84" s="7"/>
      <c r="N84" s="13"/>
    </row>
    <row r="85" spans="1:14" ht="12.75">
      <c r="A85" s="2" t="s">
        <v>83</v>
      </c>
      <c r="B85" s="7">
        <v>1</v>
      </c>
      <c r="C85" s="2" t="s">
        <v>65</v>
      </c>
      <c r="D85" s="7">
        <v>0</v>
      </c>
      <c r="F85" s="7">
        <v>1</v>
      </c>
      <c r="H85" s="7">
        <v>1</v>
      </c>
      <c r="J85" s="7">
        <v>0</v>
      </c>
      <c r="L85" s="7">
        <v>0</v>
      </c>
      <c r="M85" s="16" t="s">
        <v>99</v>
      </c>
      <c r="N85" s="13">
        <v>0</v>
      </c>
    </row>
    <row r="86" spans="1:14" ht="12.75">
      <c r="A86" s="2" t="s">
        <v>77</v>
      </c>
      <c r="B86" s="7">
        <v>6</v>
      </c>
      <c r="D86" s="7">
        <v>10</v>
      </c>
      <c r="F86" s="7">
        <v>3</v>
      </c>
      <c r="H86" s="7">
        <v>2</v>
      </c>
      <c r="J86" s="7">
        <v>2</v>
      </c>
      <c r="L86" s="7">
        <v>0</v>
      </c>
      <c r="M86" s="16" t="s">
        <v>99</v>
      </c>
      <c r="N86" s="13">
        <v>0</v>
      </c>
    </row>
    <row r="87" spans="1:14" ht="12.75">
      <c r="A87" s="2" t="s">
        <v>51</v>
      </c>
      <c r="B87" s="7">
        <v>552</v>
      </c>
      <c r="D87" s="7">
        <v>480</v>
      </c>
      <c r="F87" s="7">
        <v>416</v>
      </c>
      <c r="H87" s="7">
        <v>373</v>
      </c>
      <c r="J87" s="7">
        <v>340</v>
      </c>
      <c r="L87" s="7">
        <v>314</v>
      </c>
      <c r="N87" s="13">
        <v>335</v>
      </c>
    </row>
    <row r="88" spans="1:14" ht="12.75">
      <c r="A88" s="2" t="s">
        <v>84</v>
      </c>
      <c r="B88" s="7">
        <v>30</v>
      </c>
      <c r="C88" s="17" t="s">
        <v>65</v>
      </c>
      <c r="D88" s="7">
        <v>58</v>
      </c>
      <c r="F88" s="7">
        <v>73</v>
      </c>
      <c r="H88" s="7">
        <v>101</v>
      </c>
      <c r="J88" s="7">
        <v>129</v>
      </c>
      <c r="L88" s="7">
        <v>163</v>
      </c>
      <c r="N88" s="13">
        <v>185</v>
      </c>
    </row>
    <row r="89" spans="2:14" s="12" customFormat="1" ht="12.75">
      <c r="B89" s="13"/>
      <c r="D89" s="13"/>
      <c r="F89" s="13"/>
      <c r="H89" s="13"/>
      <c r="J89" s="13"/>
      <c r="L89" s="13"/>
      <c r="N89" s="25"/>
    </row>
    <row r="90" spans="2:14" ht="12.75">
      <c r="B90" s="7"/>
      <c r="F90" s="7"/>
      <c r="H90" s="7"/>
      <c r="J90" s="7"/>
      <c r="L90" s="7"/>
      <c r="N90" s="25"/>
    </row>
    <row r="91" spans="1:14" ht="12.75">
      <c r="A91" s="5" t="s">
        <v>39</v>
      </c>
      <c r="B91" s="6">
        <f>+B93+B94+B95+B96+B97+B98+B99+B100</f>
        <v>1334</v>
      </c>
      <c r="D91" s="6">
        <f>+D93+D94+D95+D96+D97+D98+D99+D100</f>
        <v>1238</v>
      </c>
      <c r="F91" s="6">
        <f>+F93+F94+F95+F96+F97+F98+F99+F100</f>
        <v>1267</v>
      </c>
      <c r="H91" s="6">
        <f>+H93+H94+H95+H96+H97+H98+H99+H100</f>
        <v>1240</v>
      </c>
      <c r="J91" s="6">
        <f>+J93+J94+J95+J96+J97+J98+J99+J100</f>
        <v>1307</v>
      </c>
      <c r="L91" s="6">
        <f>+L93+L94+L95+L96+L97+L98+L99+L100</f>
        <v>1193</v>
      </c>
      <c r="N91" s="15">
        <f>+N93+N94+N95+N96+N97+N98+N99+N100</f>
        <v>1207</v>
      </c>
    </row>
    <row r="92" spans="2:14" ht="12.75">
      <c r="B92" s="7"/>
      <c r="D92" s="7"/>
      <c r="F92" s="7"/>
      <c r="H92" s="7"/>
      <c r="J92" s="7"/>
      <c r="L92" s="7"/>
      <c r="N92" s="25"/>
    </row>
    <row r="93" spans="1:14" ht="12.75">
      <c r="A93" s="2" t="s">
        <v>40</v>
      </c>
      <c r="B93" s="7">
        <v>383</v>
      </c>
      <c r="D93" s="7">
        <v>201</v>
      </c>
      <c r="F93" s="7">
        <v>161</v>
      </c>
      <c r="H93" s="7">
        <v>102</v>
      </c>
      <c r="J93" s="7">
        <v>106</v>
      </c>
      <c r="L93" s="7">
        <v>0</v>
      </c>
      <c r="M93" s="16" t="s">
        <v>99</v>
      </c>
      <c r="N93" s="13">
        <v>0</v>
      </c>
    </row>
    <row r="94" spans="1:14" ht="12.75">
      <c r="A94" s="2" t="s">
        <v>111</v>
      </c>
      <c r="B94" s="7">
        <v>1</v>
      </c>
      <c r="D94" s="7">
        <v>1</v>
      </c>
      <c r="F94" s="7">
        <v>0</v>
      </c>
      <c r="H94" s="7">
        <v>0</v>
      </c>
      <c r="J94" s="7">
        <v>0</v>
      </c>
      <c r="L94" s="7">
        <v>0</v>
      </c>
      <c r="N94" s="13">
        <v>0</v>
      </c>
    </row>
    <row r="95" spans="1:14" ht="12.75">
      <c r="A95" s="2" t="s">
        <v>41</v>
      </c>
      <c r="B95" s="7">
        <v>447</v>
      </c>
      <c r="D95" s="7">
        <v>438</v>
      </c>
      <c r="F95" s="7">
        <v>423</v>
      </c>
      <c r="H95" s="7">
        <v>419</v>
      </c>
      <c r="J95" s="7">
        <v>417</v>
      </c>
      <c r="L95" s="7">
        <v>347</v>
      </c>
      <c r="N95" s="13">
        <v>328</v>
      </c>
    </row>
    <row r="96" spans="1:14" ht="12.75">
      <c r="A96" s="2" t="s">
        <v>42</v>
      </c>
      <c r="B96" s="7">
        <v>48</v>
      </c>
      <c r="D96" s="7">
        <v>75</v>
      </c>
      <c r="F96" s="7">
        <v>82</v>
      </c>
      <c r="H96" s="7">
        <v>56</v>
      </c>
      <c r="J96" s="7">
        <v>53</v>
      </c>
      <c r="L96" s="7">
        <v>57</v>
      </c>
      <c r="N96" s="13">
        <v>51</v>
      </c>
    </row>
    <row r="97" spans="1:14" ht="12.75">
      <c r="A97" s="2" t="s">
        <v>43</v>
      </c>
      <c r="B97" s="7">
        <v>48</v>
      </c>
      <c r="D97" s="7">
        <v>46</v>
      </c>
      <c r="F97" s="7">
        <v>52</v>
      </c>
      <c r="H97" s="7">
        <v>47</v>
      </c>
      <c r="J97" s="7">
        <v>47</v>
      </c>
      <c r="L97" s="7">
        <v>61</v>
      </c>
      <c r="N97" s="13">
        <v>46</v>
      </c>
    </row>
    <row r="98" spans="1:14" ht="12.75">
      <c r="A98" s="2" t="s">
        <v>112</v>
      </c>
      <c r="B98" s="7">
        <v>28</v>
      </c>
      <c r="D98" s="7">
        <v>31</v>
      </c>
      <c r="F98" s="7">
        <v>49</v>
      </c>
      <c r="H98" s="7">
        <v>52</v>
      </c>
      <c r="J98" s="7">
        <v>56</v>
      </c>
      <c r="L98" s="7">
        <v>64</v>
      </c>
      <c r="N98" s="13">
        <v>60</v>
      </c>
    </row>
    <row r="99" spans="1:14" ht="12.75">
      <c r="A99" s="2" t="s">
        <v>46</v>
      </c>
      <c r="B99" s="7">
        <v>239</v>
      </c>
      <c r="D99" s="7">
        <v>292</v>
      </c>
      <c r="F99" s="7">
        <v>320</v>
      </c>
      <c r="H99" s="7">
        <v>373</v>
      </c>
      <c r="J99" s="7">
        <v>430</v>
      </c>
      <c r="L99" s="7">
        <v>470</v>
      </c>
      <c r="N99" s="13">
        <v>527</v>
      </c>
    </row>
    <row r="100" spans="1:14" s="10" customFormat="1" ht="12.75">
      <c r="A100" s="10" t="s">
        <v>98</v>
      </c>
      <c r="B100" s="11">
        <f>+B101+B102</f>
        <v>140</v>
      </c>
      <c r="D100" s="11">
        <f>+D101+D102</f>
        <v>154</v>
      </c>
      <c r="F100" s="11">
        <f>+F101+F102</f>
        <v>180</v>
      </c>
      <c r="H100" s="11">
        <f>+H101+H102</f>
        <v>191</v>
      </c>
      <c r="J100" s="11">
        <f>+J101+J102</f>
        <v>198</v>
      </c>
      <c r="L100" s="11">
        <f>+L101+L102</f>
        <v>194</v>
      </c>
      <c r="N100" s="11">
        <f>+N101+N102</f>
        <v>195</v>
      </c>
    </row>
    <row r="101" spans="1:14" s="12" customFormat="1" ht="12.75">
      <c r="A101" s="12" t="s">
        <v>44</v>
      </c>
      <c r="B101" s="13">
        <v>96</v>
      </c>
      <c r="D101" s="13">
        <v>104</v>
      </c>
      <c r="F101" s="13">
        <v>137</v>
      </c>
      <c r="H101" s="13">
        <v>145</v>
      </c>
      <c r="J101" s="13">
        <v>154</v>
      </c>
      <c r="L101" s="13">
        <v>145</v>
      </c>
      <c r="N101" s="13">
        <v>136</v>
      </c>
    </row>
    <row r="102" spans="1:14" s="12" customFormat="1" ht="12.75">
      <c r="A102" s="12" t="s">
        <v>45</v>
      </c>
      <c r="B102" s="13">
        <v>44</v>
      </c>
      <c r="D102" s="13">
        <v>50</v>
      </c>
      <c r="F102" s="13">
        <v>43</v>
      </c>
      <c r="H102" s="13">
        <v>46</v>
      </c>
      <c r="J102" s="13">
        <v>44</v>
      </c>
      <c r="L102" s="13">
        <v>49</v>
      </c>
      <c r="N102" s="13">
        <v>59</v>
      </c>
    </row>
    <row r="105" spans="1:14" ht="12.75">
      <c r="A105" s="5" t="s">
        <v>47</v>
      </c>
      <c r="B105" s="6">
        <f>+B107+B108+B109+B110+B113+B120</f>
        <v>1292</v>
      </c>
      <c r="D105" s="6">
        <f>+D107+D108+D109+D110+D113+D120</f>
        <v>1414</v>
      </c>
      <c r="F105" s="6">
        <f>+F107+F108+F109+F110+F113+F120</f>
        <v>1526</v>
      </c>
      <c r="H105" s="6">
        <f>+H107+H108+H109+H110+H113+H120</f>
        <v>1701</v>
      </c>
      <c r="J105" s="6">
        <f>+J107+J108+J109+J110+J113+J120</f>
        <v>1845</v>
      </c>
      <c r="L105" s="6">
        <f>+L107+L108+L109+L110+L113+L120</f>
        <v>1918</v>
      </c>
      <c r="N105" s="15">
        <f>+N107+N108+N109+N110+N113+N120</f>
        <v>2007</v>
      </c>
    </row>
    <row r="107" spans="1:14" ht="12.75">
      <c r="A107" s="2" t="s">
        <v>48</v>
      </c>
      <c r="B107" s="7">
        <v>107</v>
      </c>
      <c r="D107" s="7">
        <v>179</v>
      </c>
      <c r="F107" s="7">
        <v>192</v>
      </c>
      <c r="H107" s="7">
        <v>174</v>
      </c>
      <c r="J107" s="7">
        <v>0</v>
      </c>
      <c r="L107" s="7">
        <v>0</v>
      </c>
      <c r="N107" s="13">
        <v>0</v>
      </c>
    </row>
    <row r="108" spans="1:14" ht="12.75">
      <c r="A108" s="2" t="s">
        <v>49</v>
      </c>
      <c r="B108" s="7">
        <v>29</v>
      </c>
      <c r="D108" s="7">
        <v>21</v>
      </c>
      <c r="F108" s="7">
        <v>29</v>
      </c>
      <c r="H108" s="7">
        <v>31</v>
      </c>
      <c r="J108" s="7">
        <v>22</v>
      </c>
      <c r="L108" s="7">
        <v>48</v>
      </c>
      <c r="N108" s="13">
        <v>46</v>
      </c>
    </row>
    <row r="109" spans="1:14" ht="12.75">
      <c r="A109" s="2" t="s">
        <v>50</v>
      </c>
      <c r="B109" s="7">
        <v>194</v>
      </c>
      <c r="D109" s="7">
        <v>222</v>
      </c>
      <c r="F109" s="7">
        <v>239</v>
      </c>
      <c r="H109" s="7">
        <v>266</v>
      </c>
      <c r="J109" s="7">
        <v>292</v>
      </c>
      <c r="L109" s="7">
        <v>286</v>
      </c>
      <c r="N109" s="13">
        <v>325</v>
      </c>
    </row>
    <row r="110" spans="1:14" s="10" customFormat="1" ht="12.75">
      <c r="A110" s="10" t="s">
        <v>71</v>
      </c>
      <c r="B110" s="11">
        <f>+B111+B112</f>
        <v>374</v>
      </c>
      <c r="D110" s="11">
        <f>+D111+D112</f>
        <v>356</v>
      </c>
      <c r="F110" s="11">
        <f>+F111+F112</f>
        <v>326</v>
      </c>
      <c r="H110" s="11">
        <f>+H111+H112</f>
        <v>310</v>
      </c>
      <c r="J110" s="11">
        <f>+J111+J112</f>
        <v>358</v>
      </c>
      <c r="L110" s="11">
        <f>+L111+L112</f>
        <v>352</v>
      </c>
      <c r="N110" s="11">
        <f>+N111+N112</f>
        <v>346</v>
      </c>
    </row>
    <row r="111" spans="1:14" s="12" customFormat="1" ht="12.75">
      <c r="A111" s="12" t="s">
        <v>78</v>
      </c>
      <c r="B111" s="13">
        <v>146</v>
      </c>
      <c r="D111" s="13">
        <v>153</v>
      </c>
      <c r="F111" s="13">
        <v>148</v>
      </c>
      <c r="H111" s="13">
        <v>128</v>
      </c>
      <c r="J111" s="13">
        <v>152</v>
      </c>
      <c r="L111" s="13">
        <v>131</v>
      </c>
      <c r="N111" s="13">
        <v>132</v>
      </c>
    </row>
    <row r="112" spans="1:14" s="12" customFormat="1" ht="12.75">
      <c r="A112" s="12" t="s">
        <v>80</v>
      </c>
      <c r="B112" s="13">
        <v>228</v>
      </c>
      <c r="D112" s="13">
        <v>203</v>
      </c>
      <c r="F112" s="13">
        <v>178</v>
      </c>
      <c r="H112" s="13">
        <v>182</v>
      </c>
      <c r="J112" s="13">
        <v>206</v>
      </c>
      <c r="L112" s="13">
        <v>221</v>
      </c>
      <c r="N112" s="13">
        <v>214</v>
      </c>
    </row>
    <row r="113" spans="1:14" s="10" customFormat="1" ht="12.75">
      <c r="A113" s="10" t="s">
        <v>52</v>
      </c>
      <c r="B113" s="11">
        <v>280</v>
      </c>
      <c r="D113" s="11">
        <f>+D115+D117+D118+D119</f>
        <v>299</v>
      </c>
      <c r="F113" s="11">
        <f>+F115+F117+F118+F119</f>
        <v>333</v>
      </c>
      <c r="H113" s="11">
        <f>+H115+H117+H118+H119+H114</f>
        <v>450</v>
      </c>
      <c r="J113" s="11">
        <f>+J115+J117+J118+J119+J114</f>
        <v>547</v>
      </c>
      <c r="L113" s="11">
        <f>+L115+L117+L118+L119+L114+L116</f>
        <v>607</v>
      </c>
      <c r="N113" s="11">
        <f>+N115+N117+N118+N119+N114+N116</f>
        <v>675</v>
      </c>
    </row>
    <row r="114" spans="1:14" ht="12.75">
      <c r="A114" s="2" t="s">
        <v>127</v>
      </c>
      <c r="D114" s="9" t="s">
        <v>117</v>
      </c>
      <c r="F114" s="9" t="s">
        <v>117</v>
      </c>
      <c r="H114" s="13">
        <v>26</v>
      </c>
      <c r="I114" s="12"/>
      <c r="J114" s="13">
        <v>46</v>
      </c>
      <c r="L114" s="13">
        <v>6</v>
      </c>
      <c r="N114" s="13">
        <v>7</v>
      </c>
    </row>
    <row r="115" spans="1:14" s="12" customFormat="1" ht="12.75">
      <c r="A115" s="12" t="s">
        <v>53</v>
      </c>
      <c r="B115" s="13">
        <v>41</v>
      </c>
      <c r="D115" s="13">
        <v>55</v>
      </c>
      <c r="F115" s="13">
        <v>61</v>
      </c>
      <c r="H115" s="13">
        <v>60</v>
      </c>
      <c r="J115" s="13">
        <v>64</v>
      </c>
      <c r="L115" s="13">
        <v>113</v>
      </c>
      <c r="N115" s="13">
        <v>126</v>
      </c>
    </row>
    <row r="116" spans="1:14" s="12" customFormat="1" ht="12.75">
      <c r="A116" s="12" t="s">
        <v>114</v>
      </c>
      <c r="B116" s="13"/>
      <c r="D116" s="9" t="s">
        <v>117</v>
      </c>
      <c r="F116" s="9" t="s">
        <v>117</v>
      </c>
      <c r="H116" s="9" t="s">
        <v>117</v>
      </c>
      <c r="J116" s="9" t="s">
        <v>117</v>
      </c>
      <c r="L116" s="13">
        <v>20</v>
      </c>
      <c r="M116" s="18" t="s">
        <v>65</v>
      </c>
      <c r="N116" s="13">
        <v>75</v>
      </c>
    </row>
    <row r="117" spans="1:14" s="12" customFormat="1" ht="12.75">
      <c r="A117" s="12" t="s">
        <v>54</v>
      </c>
      <c r="B117" s="13">
        <v>123</v>
      </c>
      <c r="D117" s="13">
        <v>123</v>
      </c>
      <c r="F117" s="13">
        <v>140</v>
      </c>
      <c r="H117" s="13">
        <v>148</v>
      </c>
      <c r="J117" s="13">
        <v>184</v>
      </c>
      <c r="L117" s="13">
        <v>179</v>
      </c>
      <c r="N117" s="13">
        <v>160</v>
      </c>
    </row>
    <row r="118" spans="1:14" s="12" customFormat="1" ht="12.75">
      <c r="A118" s="12" t="s">
        <v>72</v>
      </c>
      <c r="B118" s="13">
        <v>46</v>
      </c>
      <c r="D118" s="13">
        <v>50</v>
      </c>
      <c r="F118" s="13">
        <v>50</v>
      </c>
      <c r="H118" s="13">
        <v>77</v>
      </c>
      <c r="J118" s="13">
        <v>102</v>
      </c>
      <c r="L118" s="13">
        <v>111</v>
      </c>
      <c r="N118" s="13">
        <v>120</v>
      </c>
    </row>
    <row r="119" spans="1:14" s="12" customFormat="1" ht="12.75">
      <c r="A119" s="12" t="s">
        <v>55</v>
      </c>
      <c r="B119" s="13">
        <v>68</v>
      </c>
      <c r="D119" s="13">
        <v>71</v>
      </c>
      <c r="F119" s="13">
        <v>82</v>
      </c>
      <c r="H119" s="13">
        <v>139</v>
      </c>
      <c r="J119" s="13">
        <v>151</v>
      </c>
      <c r="L119" s="13">
        <v>178</v>
      </c>
      <c r="N119" s="13">
        <v>187</v>
      </c>
    </row>
    <row r="120" spans="1:14" ht="12.75">
      <c r="A120" s="2" t="s">
        <v>113</v>
      </c>
      <c r="B120" s="13">
        <v>308</v>
      </c>
      <c r="D120" s="13">
        <v>337</v>
      </c>
      <c r="F120" s="13">
        <v>407</v>
      </c>
      <c r="H120" s="13">
        <v>470</v>
      </c>
      <c r="J120" s="13">
        <v>626</v>
      </c>
      <c r="L120" s="13">
        <v>625</v>
      </c>
      <c r="N120" s="13">
        <v>615</v>
      </c>
    </row>
    <row r="121" spans="2:14" ht="12.75">
      <c r="B121" s="13"/>
      <c r="D121" s="13"/>
      <c r="F121" s="13"/>
      <c r="H121" s="13"/>
      <c r="J121" s="13"/>
      <c r="L121" s="13"/>
      <c r="N121" s="25"/>
    </row>
    <row r="122" spans="2:14" ht="12.75">
      <c r="B122" s="13"/>
      <c r="D122" s="13"/>
      <c r="G122" s="6" t="s">
        <v>104</v>
      </c>
      <c r="I122" s="7"/>
      <c r="J122" s="7"/>
      <c r="L122" s="13"/>
      <c r="N122" s="25"/>
    </row>
    <row r="123" spans="1:14" ht="12.75">
      <c r="A123" s="5" t="s">
        <v>87</v>
      </c>
      <c r="B123" s="6">
        <f>+B125+B130+B137</f>
        <v>915</v>
      </c>
      <c r="C123" s="8"/>
      <c r="D123" s="6">
        <f>+D125+D130+D137</f>
        <v>922</v>
      </c>
      <c r="F123" s="6">
        <f>+F125+F130+F137</f>
        <v>997</v>
      </c>
      <c r="H123" s="6">
        <f>+H125+H130+H137</f>
        <v>988</v>
      </c>
      <c r="J123" s="6">
        <f>+J125+J130+J137</f>
        <v>1124</v>
      </c>
      <c r="L123" s="6">
        <f>+L125+L130+L137</f>
        <v>1264</v>
      </c>
      <c r="N123" s="15">
        <f>+N125+N130+N133+N137</f>
        <v>1708</v>
      </c>
    </row>
    <row r="124" spans="1:10" ht="12.75">
      <c r="A124" s="5"/>
      <c r="F124" s="6"/>
      <c r="H124" s="6"/>
      <c r="J124" s="6"/>
    </row>
    <row r="125" spans="1:14" s="10" customFormat="1" ht="12.75">
      <c r="A125" s="10" t="s">
        <v>89</v>
      </c>
      <c r="B125" s="11">
        <f>+B127+B129</f>
        <v>177</v>
      </c>
      <c r="D125" s="11">
        <f>+D126+D127+D129</f>
        <v>192</v>
      </c>
      <c r="F125" s="11">
        <f>+F126+F127+F129</f>
        <v>204</v>
      </c>
      <c r="H125" s="11">
        <f>+H126+H127+H129</f>
        <v>218</v>
      </c>
      <c r="J125" s="11">
        <f>+J126+J127+J129</f>
        <v>288</v>
      </c>
      <c r="L125" s="11">
        <f>+L126+L127+L129</f>
        <v>349</v>
      </c>
      <c r="N125" s="11">
        <f>+N126+N127+N129+N128</f>
        <v>416</v>
      </c>
    </row>
    <row r="126" spans="1:14" s="12" customFormat="1" ht="12.75">
      <c r="A126" s="12" t="s">
        <v>90</v>
      </c>
      <c r="B126" s="12">
        <v>0</v>
      </c>
      <c r="D126" s="12">
        <v>17</v>
      </c>
      <c r="E126" s="12" t="s">
        <v>65</v>
      </c>
      <c r="F126" s="12">
        <v>13</v>
      </c>
      <c r="H126" s="12">
        <v>17</v>
      </c>
      <c r="J126" s="12">
        <v>13</v>
      </c>
      <c r="L126" s="12">
        <v>19</v>
      </c>
      <c r="N126" s="12">
        <v>32</v>
      </c>
    </row>
    <row r="127" spans="1:14" s="12" customFormat="1" ht="12.75">
      <c r="A127" s="12" t="s">
        <v>102</v>
      </c>
      <c r="B127" s="13">
        <v>72</v>
      </c>
      <c r="D127" s="13">
        <v>54</v>
      </c>
      <c r="F127" s="13">
        <v>43</v>
      </c>
      <c r="H127" s="13">
        <v>54</v>
      </c>
      <c r="J127" s="13">
        <v>63</v>
      </c>
      <c r="L127" s="13">
        <v>79</v>
      </c>
      <c r="N127" s="13">
        <v>99</v>
      </c>
    </row>
    <row r="128" spans="1:15" s="12" customFormat="1" ht="12.75">
      <c r="A128" s="12" t="s">
        <v>128</v>
      </c>
      <c r="B128" s="13"/>
      <c r="D128" s="9" t="s">
        <v>117</v>
      </c>
      <c r="F128" s="9" t="s">
        <v>117</v>
      </c>
      <c r="H128" s="9" t="s">
        <v>117</v>
      </c>
      <c r="J128" s="9" t="s">
        <v>117</v>
      </c>
      <c r="L128" s="9" t="s">
        <v>117</v>
      </c>
      <c r="N128" s="13">
        <v>7</v>
      </c>
      <c r="O128" s="12" t="s">
        <v>65</v>
      </c>
    </row>
    <row r="129" spans="1:14" s="12" customFormat="1" ht="12.75">
      <c r="A129" s="12" t="s">
        <v>91</v>
      </c>
      <c r="B129" s="13">
        <v>105</v>
      </c>
      <c r="D129" s="13">
        <v>121</v>
      </c>
      <c r="F129" s="13">
        <v>148</v>
      </c>
      <c r="H129" s="13">
        <v>147</v>
      </c>
      <c r="J129" s="13">
        <v>212</v>
      </c>
      <c r="L129" s="13">
        <v>251</v>
      </c>
      <c r="N129" s="13">
        <v>278</v>
      </c>
    </row>
    <row r="130" spans="1:14" s="10" customFormat="1" ht="12.75">
      <c r="A130" s="10" t="s">
        <v>129</v>
      </c>
      <c r="B130" s="11">
        <f>+B131+B132</f>
        <v>109</v>
      </c>
      <c r="C130" s="19" t="s">
        <v>99</v>
      </c>
      <c r="D130" s="11">
        <v>0</v>
      </c>
      <c r="F130" s="11">
        <v>0</v>
      </c>
      <c r="H130" s="11">
        <v>0</v>
      </c>
      <c r="J130" s="11">
        <v>0</v>
      </c>
      <c r="L130" s="11">
        <v>0</v>
      </c>
      <c r="N130" s="11">
        <f>+N131+N132</f>
        <v>74</v>
      </c>
    </row>
    <row r="131" spans="1:15" s="12" customFormat="1" ht="12.75">
      <c r="A131" s="12" t="s">
        <v>130</v>
      </c>
      <c r="B131" s="13">
        <v>37</v>
      </c>
      <c r="D131" s="9" t="s">
        <v>117</v>
      </c>
      <c r="F131" s="9" t="s">
        <v>117</v>
      </c>
      <c r="H131" s="9" t="s">
        <v>117</v>
      </c>
      <c r="J131" s="9" t="s">
        <v>117</v>
      </c>
      <c r="L131" s="9" t="s">
        <v>117</v>
      </c>
      <c r="N131" s="12">
        <v>51</v>
      </c>
      <c r="O131" s="12" t="s">
        <v>65</v>
      </c>
    </row>
    <row r="132" spans="1:15" s="12" customFormat="1" ht="12.75">
      <c r="A132" s="12" t="s">
        <v>131</v>
      </c>
      <c r="B132" s="13">
        <v>72</v>
      </c>
      <c r="D132" s="9" t="s">
        <v>117</v>
      </c>
      <c r="F132" s="9" t="s">
        <v>117</v>
      </c>
      <c r="H132" s="9" t="s">
        <v>117</v>
      </c>
      <c r="J132" s="9" t="s">
        <v>117</v>
      </c>
      <c r="L132" s="9" t="s">
        <v>117</v>
      </c>
      <c r="N132" s="12">
        <v>23</v>
      </c>
      <c r="O132" s="12" t="s">
        <v>65</v>
      </c>
    </row>
    <row r="133" spans="1:14" s="10" customFormat="1" ht="12.75">
      <c r="A133" s="10" t="s">
        <v>76</v>
      </c>
      <c r="B133" s="11">
        <f>+B134+B135</f>
        <v>109</v>
      </c>
      <c r="C133" s="19" t="s">
        <v>99</v>
      </c>
      <c r="D133" s="11">
        <f>+D134+D135</f>
        <v>113</v>
      </c>
      <c r="F133" s="11">
        <f>+F134+F135</f>
        <v>156</v>
      </c>
      <c r="H133" s="11">
        <f>+H134+H135</f>
        <v>153</v>
      </c>
      <c r="J133" s="11">
        <f>+J134+J135</f>
        <v>165</v>
      </c>
      <c r="L133" s="11">
        <f>+L134+L135</f>
        <v>193</v>
      </c>
      <c r="N133" s="11">
        <f>+N134+N135</f>
        <v>193</v>
      </c>
    </row>
    <row r="134" spans="1:14" s="12" customFormat="1" ht="12.75">
      <c r="A134" s="12" t="s">
        <v>29</v>
      </c>
      <c r="B134" s="13">
        <v>37</v>
      </c>
      <c r="D134" s="13">
        <v>35</v>
      </c>
      <c r="F134" s="13">
        <v>46</v>
      </c>
      <c r="H134" s="13">
        <v>63</v>
      </c>
      <c r="J134" s="13">
        <v>67</v>
      </c>
      <c r="L134" s="12">
        <v>98</v>
      </c>
      <c r="N134" s="12">
        <v>95</v>
      </c>
    </row>
    <row r="135" spans="1:14" s="12" customFormat="1" ht="12.75">
      <c r="A135" s="12" t="s">
        <v>30</v>
      </c>
      <c r="B135" s="13">
        <v>72</v>
      </c>
      <c r="D135" s="13">
        <v>78</v>
      </c>
      <c r="F135" s="13">
        <v>110</v>
      </c>
      <c r="H135" s="13">
        <v>90</v>
      </c>
      <c r="J135" s="13">
        <v>98</v>
      </c>
      <c r="L135" s="12">
        <v>95</v>
      </c>
      <c r="N135" s="12">
        <v>98</v>
      </c>
    </row>
    <row r="136" spans="2:14" ht="8.25" customHeight="1">
      <c r="B136" s="14"/>
      <c r="D136" s="14"/>
      <c r="F136" s="14"/>
      <c r="H136" s="14"/>
      <c r="J136" s="14"/>
      <c r="L136" s="14"/>
      <c r="N136" s="26"/>
    </row>
    <row r="137" spans="1:14" s="20" customFormat="1" ht="12.75">
      <c r="A137" s="20" t="s">
        <v>86</v>
      </c>
      <c r="B137" s="15">
        <v>629</v>
      </c>
      <c r="D137" s="15">
        <f>+D138+D139+D140+D141+D142</f>
        <v>730</v>
      </c>
      <c r="F137" s="15">
        <f>+F138+F139+F140+F141+F142</f>
        <v>793</v>
      </c>
      <c r="H137" s="15">
        <v>770</v>
      </c>
      <c r="J137" s="15">
        <f>+J138+J139+J140+J141+J142</f>
        <v>836</v>
      </c>
      <c r="L137" s="15">
        <f>+L138+L139+L140+L141+L142</f>
        <v>915</v>
      </c>
      <c r="N137" s="15">
        <f>+N138+N139+N140+N141+N142</f>
        <v>1025</v>
      </c>
    </row>
    <row r="138" spans="1:14" s="12" customFormat="1" ht="12.75">
      <c r="A138" s="12" t="s">
        <v>56</v>
      </c>
      <c r="B138" s="13">
        <v>167</v>
      </c>
      <c r="D138" s="13">
        <v>182</v>
      </c>
      <c r="F138" s="13">
        <v>181</v>
      </c>
      <c r="H138" s="13">
        <v>188</v>
      </c>
      <c r="J138" s="13">
        <v>195</v>
      </c>
      <c r="L138" s="13">
        <v>200</v>
      </c>
      <c r="N138" s="13">
        <v>217</v>
      </c>
    </row>
    <row r="139" spans="1:14" s="12" customFormat="1" ht="12.75">
      <c r="A139" s="12" t="s">
        <v>69</v>
      </c>
      <c r="B139" s="13">
        <v>74</v>
      </c>
      <c r="D139" s="13">
        <v>59</v>
      </c>
      <c r="F139" s="13">
        <v>41</v>
      </c>
      <c r="H139" s="13">
        <v>28</v>
      </c>
      <c r="J139" s="13">
        <v>76</v>
      </c>
      <c r="L139" s="13">
        <v>94</v>
      </c>
      <c r="N139" s="13">
        <v>124</v>
      </c>
    </row>
    <row r="140" spans="1:14" s="12" customFormat="1" ht="12.75">
      <c r="A140" s="12" t="s">
        <v>57</v>
      </c>
      <c r="B140" s="13">
        <v>235</v>
      </c>
      <c r="D140" s="13">
        <v>289</v>
      </c>
      <c r="F140" s="13">
        <v>354</v>
      </c>
      <c r="H140" s="13">
        <v>374</v>
      </c>
      <c r="J140" s="13">
        <v>419</v>
      </c>
      <c r="L140" s="13">
        <v>441</v>
      </c>
      <c r="N140" s="13">
        <v>463</v>
      </c>
    </row>
    <row r="141" spans="1:14" s="12" customFormat="1" ht="12.75">
      <c r="A141" s="12" t="s">
        <v>58</v>
      </c>
      <c r="B141" s="13">
        <v>11</v>
      </c>
      <c r="D141" s="13">
        <v>11</v>
      </c>
      <c r="F141" s="13">
        <v>9</v>
      </c>
      <c r="H141" s="13">
        <v>5</v>
      </c>
      <c r="J141" s="13">
        <v>3</v>
      </c>
      <c r="L141" s="13">
        <v>12</v>
      </c>
      <c r="N141" s="13">
        <v>24</v>
      </c>
    </row>
    <row r="142" spans="1:14" s="12" customFormat="1" ht="12.75">
      <c r="A142" s="12" t="s">
        <v>59</v>
      </c>
      <c r="B142" s="13">
        <v>142</v>
      </c>
      <c r="D142" s="13">
        <v>189</v>
      </c>
      <c r="F142" s="13">
        <v>208</v>
      </c>
      <c r="H142" s="13">
        <v>175</v>
      </c>
      <c r="J142" s="13">
        <v>143</v>
      </c>
      <c r="L142" s="13">
        <v>168</v>
      </c>
      <c r="N142" s="13">
        <v>197</v>
      </c>
    </row>
    <row r="143" spans="2:14" ht="12.75">
      <c r="B143" s="7"/>
      <c r="D143" s="7"/>
      <c r="F143" s="7"/>
      <c r="H143" s="7"/>
      <c r="J143" s="7"/>
      <c r="L143" s="7"/>
      <c r="N143" s="25"/>
    </row>
    <row r="144" spans="2:14" ht="12.75">
      <c r="B144" s="7"/>
      <c r="F144" s="7"/>
      <c r="H144" s="7"/>
      <c r="J144" s="7"/>
      <c r="L144" s="7"/>
      <c r="N144" s="25"/>
    </row>
    <row r="145" spans="1:14" ht="12.75">
      <c r="A145" s="5" t="s">
        <v>60</v>
      </c>
      <c r="B145" s="6">
        <f>+B147+B148+B149</f>
        <v>532</v>
      </c>
      <c r="D145" s="6">
        <f>+D147+D148+D149</f>
        <v>421</v>
      </c>
      <c r="F145" s="6">
        <f>+F147+F148+F149</f>
        <v>371</v>
      </c>
      <c r="H145" s="6">
        <f>+H147+H148+H149</f>
        <v>250</v>
      </c>
      <c r="J145" s="6">
        <f>+J147+J148+J149</f>
        <v>226</v>
      </c>
      <c r="L145" s="6">
        <f>+L147+L148+L149</f>
        <v>127</v>
      </c>
      <c r="N145" s="15">
        <f>+N147+N148+N149</f>
        <v>112</v>
      </c>
    </row>
    <row r="146" spans="2:14" ht="12.75">
      <c r="B146" s="7"/>
      <c r="D146" s="7"/>
      <c r="F146" s="7"/>
      <c r="H146" s="7"/>
      <c r="J146" s="7"/>
      <c r="L146" s="7"/>
      <c r="N146" s="13"/>
    </row>
    <row r="147" spans="1:14" ht="12.75">
      <c r="A147" s="2" t="s">
        <v>92</v>
      </c>
      <c r="B147" s="7"/>
      <c r="D147" s="7"/>
      <c r="F147" s="7">
        <v>2</v>
      </c>
      <c r="H147" s="7">
        <v>9</v>
      </c>
      <c r="J147" s="7">
        <v>1</v>
      </c>
      <c r="L147" s="7">
        <v>0</v>
      </c>
      <c r="N147" s="13">
        <v>3</v>
      </c>
    </row>
    <row r="148" spans="1:14" ht="12.75">
      <c r="A148" s="2" t="s">
        <v>61</v>
      </c>
      <c r="B148" s="7">
        <v>125</v>
      </c>
      <c r="D148" s="7">
        <v>124</v>
      </c>
      <c r="F148" s="7">
        <v>92</v>
      </c>
      <c r="H148" s="7">
        <v>13</v>
      </c>
      <c r="J148" s="7">
        <v>4</v>
      </c>
      <c r="L148" s="7">
        <v>0</v>
      </c>
      <c r="N148" s="13">
        <v>0</v>
      </c>
    </row>
    <row r="149" spans="1:14" ht="12.75">
      <c r="A149" s="2" t="s">
        <v>62</v>
      </c>
      <c r="B149" s="7">
        <v>407</v>
      </c>
      <c r="D149" s="7">
        <v>297</v>
      </c>
      <c r="F149" s="7">
        <v>277</v>
      </c>
      <c r="H149" s="7">
        <v>228</v>
      </c>
      <c r="J149" s="7">
        <v>221</v>
      </c>
      <c r="L149" s="7">
        <v>127</v>
      </c>
      <c r="N149" s="13">
        <v>109</v>
      </c>
    </row>
    <row r="150" spans="2:14" ht="12.75">
      <c r="B150" s="7"/>
      <c r="D150" s="7"/>
      <c r="F150" s="7"/>
      <c r="H150" s="7"/>
      <c r="J150" s="7"/>
      <c r="L150" s="7"/>
      <c r="N150" s="25"/>
    </row>
    <row r="151" spans="2:14" ht="12.75">
      <c r="B151" s="7"/>
      <c r="F151" s="7"/>
      <c r="H151" s="7"/>
      <c r="J151" s="7"/>
      <c r="L151" s="7"/>
      <c r="N151" s="25"/>
    </row>
    <row r="152" spans="1:14" ht="12.75">
      <c r="A152" s="5" t="s">
        <v>63</v>
      </c>
      <c r="B152" s="6" t="e">
        <f>+B145+B83+B123+B105+B91+B65+B13+B10</f>
        <v>#REF!</v>
      </c>
      <c r="D152" s="6">
        <f>+D145+D83+D123+D105+D91+D65+D13+D10</f>
        <v>14222</v>
      </c>
      <c r="F152" s="6">
        <f>+F145+F83+F123+F105+F91+F65+F13+F10</f>
        <v>14413</v>
      </c>
      <c r="H152" s="6">
        <f>+H145+H83+H123+H105+H91+H65+H13+H10</f>
        <v>14646</v>
      </c>
      <c r="J152" s="6">
        <f>+J145+J83+J123+J105+J91+J65+J13+J10</f>
        <v>15403</v>
      </c>
      <c r="L152" s="6">
        <f>+L145+L83+L123+L105+L91+L65+L13+L10</f>
        <v>15665</v>
      </c>
      <c r="N152" s="15">
        <f>+N145+N83+N123+N105+N91+N65+N13+N10</f>
        <v>16522</v>
      </c>
    </row>
    <row r="156" ht="12.75">
      <c r="A156" s="21" t="s">
        <v>110</v>
      </c>
    </row>
    <row r="157" ht="12.75">
      <c r="A157" s="21" t="s">
        <v>109</v>
      </c>
    </row>
    <row r="159" ht="12.75">
      <c r="A159" s="2" t="s">
        <v>73</v>
      </c>
    </row>
    <row r="170" spans="8:9" ht="12.75">
      <c r="H170" s="2" t="s">
        <v>104</v>
      </c>
      <c r="I170" s="22" t="s">
        <v>104</v>
      </c>
    </row>
  </sheetData>
  <sheetProtection/>
  <mergeCells count="4">
    <mergeCell ref="A1:N1"/>
    <mergeCell ref="A2:N2"/>
    <mergeCell ref="A3:N3"/>
    <mergeCell ref="A4:N4"/>
  </mergeCells>
  <printOptions horizontalCentered="1"/>
  <pageMargins left="0.15" right="0" top="0.39" bottom="0" header="0" footer="0"/>
  <pageSetup horizontalDpi="300" verticalDpi="300" orientation="portrait" scale="95" r:id="rId1"/>
  <rowBreaks count="3" manualBreakCount="3">
    <brk id="62" max="14" man="1"/>
    <brk id="112" max="14" man="1"/>
    <brk id="17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ir-computer</cp:lastModifiedBy>
  <cp:lastPrinted>2008-03-10T16:22:03Z</cp:lastPrinted>
  <dcterms:created xsi:type="dcterms:W3CDTF">1997-11-03T22:15:51Z</dcterms:created>
  <dcterms:modified xsi:type="dcterms:W3CDTF">2009-07-15T16:57:07Z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1737012762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