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4800" activeTab="0"/>
  </bookViews>
  <sheets>
    <sheet name="FBIII10" sheetId="1" r:id="rId1"/>
  </sheets>
  <definedNames>
    <definedName name="_Regression_Int" localSheetId="0" hidden="1">1</definedName>
    <definedName name="Print_Area_MI" localSheetId="0">'FBIII10'!$A$8:$A$70</definedName>
    <definedName name="_xlnm.Print_Titles" localSheetId="0">'FBIII10'!$1:$7</definedName>
    <definedName name="Print_Titles_MI" localSheetId="0">'FBIII10'!$4:$7</definedName>
  </definedNames>
  <calcPr fullCalcOnLoad="1"/>
</workbook>
</file>

<file path=xl/sharedStrings.xml><?xml version="1.0" encoding="utf-8"?>
<sst xmlns="http://schemas.openxmlformats.org/spreadsheetml/2006/main" count="222" uniqueCount="114">
  <si>
    <t xml:space="preserve">   Art</t>
  </si>
  <si>
    <t xml:space="preserve">   Biology</t>
  </si>
  <si>
    <t xml:space="preserve">   Chemistry</t>
  </si>
  <si>
    <t xml:space="preserve">   Criminal Justice</t>
  </si>
  <si>
    <t xml:space="preserve">   English</t>
  </si>
  <si>
    <t xml:space="preserve">     French</t>
  </si>
  <si>
    <t xml:space="preserve">     German</t>
  </si>
  <si>
    <t xml:space="preserve">     Spanish</t>
  </si>
  <si>
    <t xml:space="preserve">   Geography &amp; Earth Sciences</t>
  </si>
  <si>
    <t xml:space="preserve">     Geography</t>
  </si>
  <si>
    <t xml:space="preserve">     Earth Sciences</t>
  </si>
  <si>
    <t xml:space="preserve">   History</t>
  </si>
  <si>
    <t xml:space="preserve">   Mathematics</t>
  </si>
  <si>
    <t xml:space="preserve">   Music</t>
  </si>
  <si>
    <t xml:space="preserve">   Philosophy</t>
  </si>
  <si>
    <t xml:space="preserve">   Political Science</t>
  </si>
  <si>
    <t xml:space="preserve">   Psychology</t>
  </si>
  <si>
    <t xml:space="preserve">   Religious Studies</t>
  </si>
  <si>
    <t xml:space="preserve">     Anthropology</t>
  </si>
  <si>
    <t xml:space="preserve">     Sociology</t>
  </si>
  <si>
    <t xml:space="preserve">   Accounting</t>
  </si>
  <si>
    <t xml:space="preserve">   Economics</t>
  </si>
  <si>
    <t xml:space="preserve">   Management</t>
  </si>
  <si>
    <t xml:space="preserve">   Marketing</t>
  </si>
  <si>
    <t xml:space="preserve">     International Business</t>
  </si>
  <si>
    <t xml:space="preserve">     Marketing</t>
  </si>
  <si>
    <t xml:space="preserve">     Child &amp; Family Development</t>
  </si>
  <si>
    <t xml:space="preserve">   Civil Engineering</t>
  </si>
  <si>
    <t xml:space="preserve">   Computer Science</t>
  </si>
  <si>
    <t xml:space="preserve">   Electrical Engineering</t>
  </si>
  <si>
    <t xml:space="preserve">   Engineering Technology</t>
  </si>
  <si>
    <t>GRAND TOTAL</t>
  </si>
  <si>
    <t>SECONDARY MAJORS</t>
  </si>
  <si>
    <t>BY COLLEGE AND DEPARTMENT</t>
  </si>
  <si>
    <t xml:space="preserve">   Dance &amp; Theatre</t>
  </si>
  <si>
    <t xml:space="preserve">     Dance</t>
  </si>
  <si>
    <t xml:space="preserve">     Theatre</t>
  </si>
  <si>
    <t xml:space="preserve">   Architecture</t>
  </si>
  <si>
    <t xml:space="preserve">   Nursing</t>
  </si>
  <si>
    <t xml:space="preserve">     Dance Education</t>
  </si>
  <si>
    <t xml:space="preserve">   Middle, Secondary, &amp; K-12 Education</t>
  </si>
  <si>
    <t xml:space="preserve">   Reading &amp; Elementary Education</t>
  </si>
  <si>
    <t xml:space="preserve">     Pre-Elementary Education</t>
  </si>
  <si>
    <t xml:space="preserve">      Pre-Business</t>
  </si>
  <si>
    <t>Source:  Institutional Research Office files.</t>
  </si>
  <si>
    <t xml:space="preserve">   Sociology &amp; Anthropology</t>
  </si>
  <si>
    <t xml:space="preserve">   Communication Studies</t>
  </si>
  <si>
    <t xml:space="preserve">   Computer Engineering</t>
  </si>
  <si>
    <t xml:space="preserve">   Languages &amp; Culture Studies</t>
  </si>
  <si>
    <t xml:space="preserve">   International Studies</t>
  </si>
  <si>
    <t xml:space="preserve">     Pre-Special Education</t>
  </si>
  <si>
    <t xml:space="preserve">      Social Work</t>
  </si>
  <si>
    <t xml:space="preserve">      Social Work Lower Division</t>
  </si>
  <si>
    <t xml:space="preserve">   Social Work</t>
  </si>
  <si>
    <t xml:space="preserve">      Pre-Economics</t>
  </si>
  <si>
    <t xml:space="preserve">     Pre-Middle Grades Education</t>
  </si>
  <si>
    <t xml:space="preserve">     Special Education</t>
  </si>
  <si>
    <t xml:space="preserve">     Pre-Nursing Transfer</t>
  </si>
  <si>
    <t xml:space="preserve">     Geology</t>
  </si>
  <si>
    <t xml:space="preserve">   Physics &amp; Optical Science</t>
  </si>
  <si>
    <t xml:space="preserve">      Pre-Accounting</t>
  </si>
  <si>
    <t xml:space="preserve">   Kinesiology</t>
  </si>
  <si>
    <t>School of Nursing</t>
  </si>
  <si>
    <t xml:space="preserve">   Nursing - Pathways</t>
  </si>
  <si>
    <t xml:space="preserve">     Music</t>
  </si>
  <si>
    <t xml:space="preserve">     Music Education</t>
  </si>
  <si>
    <t xml:space="preserve">     Music Performance</t>
  </si>
  <si>
    <t xml:space="preserve">   Freshman Engineering</t>
  </si>
  <si>
    <t xml:space="preserve">     Pre-Kinesiology</t>
  </si>
  <si>
    <t xml:space="preserve">     Pre-Nursing Freshman</t>
  </si>
  <si>
    <t xml:space="preserve"> </t>
  </si>
  <si>
    <t>ARCHITECTURE</t>
  </si>
  <si>
    <t>ARTS &amp; SCIENCES</t>
  </si>
  <si>
    <t>BUSINESS ADMINISTRATION</t>
  </si>
  <si>
    <t>EDUCATION</t>
  </si>
  <si>
    <t>ENGINEERING</t>
  </si>
  <si>
    <t>HEALTH AND HUMAN SERVICES</t>
  </si>
  <si>
    <t>TOTAL ARCHITECTURE</t>
  </si>
  <si>
    <t>TOTAL ARTS &amp; SCIENCES</t>
  </si>
  <si>
    <t>TOTAL BUSINESS ADMINISTRATION</t>
  </si>
  <si>
    <t>TOTAL EDUCATION</t>
  </si>
  <si>
    <t>TOTAL ENGINEERING</t>
  </si>
  <si>
    <t>TOTAL INFORMATION TECHNOLOGY</t>
  </si>
  <si>
    <t>TOTAL HEALTH AND HUMAN SERVICES</t>
  </si>
  <si>
    <t>TABLE III-10</t>
  </si>
  <si>
    <t xml:space="preserve">   Latin-American Studies</t>
  </si>
  <si>
    <t xml:space="preserve">   Info &amp; Operations Management</t>
  </si>
  <si>
    <t xml:space="preserve">     Management Information Systems</t>
  </si>
  <si>
    <t xml:space="preserve">     Industrial &amp; Operations Management</t>
  </si>
  <si>
    <t xml:space="preserve">   Counseling, Special Ed &amp; Child Dev</t>
  </si>
  <si>
    <t xml:space="preserve">     Civil Engineering Technology</t>
  </si>
  <si>
    <t xml:space="preserve">     Electrical Engineering Technology</t>
  </si>
  <si>
    <t xml:space="preserve">     Mechanical Engineering Technology</t>
  </si>
  <si>
    <t xml:space="preserve">   Mechanical Egr &amp; Egr Science</t>
  </si>
  <si>
    <t xml:space="preserve">     Fire Safety Engineering Technology</t>
  </si>
  <si>
    <t xml:space="preserve">     Health Fitness</t>
  </si>
  <si>
    <t xml:space="preserve">   Athletic Training</t>
  </si>
  <si>
    <t>COMPUTING &amp; INFORMATICS</t>
  </si>
  <si>
    <t xml:space="preserve">     Art</t>
  </si>
  <si>
    <t xml:space="preserve">     Art History</t>
  </si>
  <si>
    <t>SPRING 2003 THROUGH 2008</t>
  </si>
  <si>
    <t xml:space="preserve">   Africana Studies</t>
  </si>
  <si>
    <t xml:space="preserve">     Meteorology</t>
  </si>
  <si>
    <t>-</t>
  </si>
  <si>
    <t xml:space="preserve">     Pre-Art</t>
  </si>
  <si>
    <t xml:space="preserve">     Biology</t>
  </si>
  <si>
    <t xml:space="preserve">     Pre-Biology</t>
  </si>
  <si>
    <t xml:space="preserve">     Communications Studies</t>
  </si>
  <si>
    <t xml:space="preserve">     Pre-Communications Studies</t>
  </si>
  <si>
    <t xml:space="preserve">   Anthropology</t>
  </si>
  <si>
    <t xml:space="preserve">   Finance </t>
  </si>
  <si>
    <t xml:space="preserve">     Construction Management</t>
  </si>
  <si>
    <t xml:space="preserve">     Pre-Public Health</t>
  </si>
  <si>
    <t xml:space="preserve">   Software &amp; Information Systems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</si>
</sst>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</numFmts>
  <fonts count="12">
    <font>
      <sz val="10"/>
      <name val="Helv"/>
      <family val="0"/>
    </font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Helv"/>
      <family val="0"/>
    </font>
    <font>
      <u val="single"/>
      <sz val="10"/>
      <color indexed="36"/>
      <name val="Helv"/>
      <family val="0"/>
    </font>
    <font>
      <b/>
      <sz val="10"/>
      <name val="Helv"/>
      <family val="0"/>
    </font>
    <font>
      <b/>
      <i/>
      <sz val="10"/>
      <name val="Helv"/>
      <family val="0"/>
    </font>
    <font>
      <i/>
      <sz val="11"/>
      <name val="Arial"/>
      <family val="2"/>
    </font>
    <font>
      <i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 horizontal="right"/>
    </xf>
    <xf numFmtId="0" fontId="5" fillId="0" borderId="0" xfId="0" applyFont="1" applyAlignment="1" applyProtection="1">
      <alignment horizontal="left"/>
      <protection/>
    </xf>
    <xf numFmtId="0" fontId="2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37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37" fontId="2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 quotePrefix="1">
      <alignment horizontal="right"/>
    </xf>
    <xf numFmtId="0" fontId="3" fillId="0" borderId="0" xfId="0" applyFont="1" applyAlignment="1" quotePrefix="1">
      <alignment horizontal="right"/>
    </xf>
    <xf numFmtId="0" fontId="10" fillId="0" borderId="0" xfId="0" applyFont="1" applyAlignment="1" applyProtection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155"/>
  <sheetViews>
    <sheetView tabSelected="1" workbookViewId="0" topLeftCell="A1">
      <selection activeCell="A1" sqref="A1:M1"/>
    </sheetView>
  </sheetViews>
  <sheetFormatPr defaultColWidth="9.7109375" defaultRowHeight="12.75"/>
  <cols>
    <col min="1" max="1" width="43.140625" style="1" customWidth="1"/>
    <col min="2" max="2" width="8.7109375" style="1" hidden="1" customWidth="1"/>
    <col min="3" max="3" width="1.421875" style="1" hidden="1" customWidth="1"/>
    <col min="4" max="4" width="8.7109375" style="1" customWidth="1"/>
    <col min="5" max="5" width="1.421875" style="1" customWidth="1"/>
    <col min="6" max="6" width="8.7109375" style="1" customWidth="1"/>
    <col min="7" max="7" width="1.421875" style="12" customWidth="1"/>
    <col min="8" max="8" width="8.7109375" style="1" customWidth="1"/>
    <col min="9" max="9" width="1.421875" style="1" customWidth="1"/>
    <col min="10" max="10" width="8.7109375" style="1" customWidth="1"/>
    <col min="11" max="11" width="1.421875" style="1" customWidth="1"/>
    <col min="12" max="12" width="8.7109375" style="1" customWidth="1"/>
    <col min="13" max="16384" width="9.7109375" style="1" customWidth="1"/>
  </cols>
  <sheetData>
    <row r="1" spans="1:13" ht="15">
      <c r="A1" s="16" t="s">
        <v>32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">
      <c r="A2" s="16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5">
      <c r="A3" s="16" t="s">
        <v>100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5">
      <c r="A4" s="16" t="s">
        <v>84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6" spans="2:13" ht="15">
      <c r="B6" s="2">
        <v>2002</v>
      </c>
      <c r="D6" s="2">
        <v>2003</v>
      </c>
      <c r="F6" s="2">
        <v>2004</v>
      </c>
      <c r="H6" s="2">
        <v>2005</v>
      </c>
      <c r="I6" s="2"/>
      <c r="J6" s="2">
        <v>2006</v>
      </c>
      <c r="L6" s="2">
        <v>2007</v>
      </c>
      <c r="M6" s="2">
        <v>2008</v>
      </c>
    </row>
    <row r="8" spans="1:12" s="4" customFormat="1" ht="15">
      <c r="A8" s="3" t="s">
        <v>71</v>
      </c>
      <c r="B8" s="4" t="s">
        <v>70</v>
      </c>
      <c r="C8" s="4" t="s">
        <v>70</v>
      </c>
      <c r="D8" s="4" t="s">
        <v>70</v>
      </c>
      <c r="E8" s="4" t="s">
        <v>70</v>
      </c>
      <c r="F8" s="4" t="s">
        <v>70</v>
      </c>
      <c r="G8" s="10" t="s">
        <v>70</v>
      </c>
      <c r="H8" s="4" t="s">
        <v>70</v>
      </c>
      <c r="J8" s="4" t="s">
        <v>70</v>
      </c>
      <c r="L8" s="4" t="s">
        <v>70</v>
      </c>
    </row>
    <row r="9" spans="1:13" s="4" customFormat="1" ht="15">
      <c r="A9" s="11" t="s">
        <v>37</v>
      </c>
      <c r="B9" s="4">
        <v>3</v>
      </c>
      <c r="D9" s="4">
        <v>11</v>
      </c>
      <c r="F9" s="4">
        <v>5</v>
      </c>
      <c r="G9" s="10"/>
      <c r="H9" s="4">
        <v>0</v>
      </c>
      <c r="J9" s="4">
        <v>1</v>
      </c>
      <c r="L9" s="4">
        <v>0</v>
      </c>
      <c r="M9" s="4">
        <v>21</v>
      </c>
    </row>
    <row r="10" spans="2:12" s="4" customFormat="1" ht="15">
      <c r="B10" s="4" t="s">
        <v>70</v>
      </c>
      <c r="C10" s="4" t="s">
        <v>70</v>
      </c>
      <c r="D10" s="4" t="s">
        <v>70</v>
      </c>
      <c r="E10" s="4" t="s">
        <v>70</v>
      </c>
      <c r="F10" s="4" t="s">
        <v>70</v>
      </c>
      <c r="G10" s="10" t="s">
        <v>70</v>
      </c>
      <c r="H10" s="4" t="s">
        <v>70</v>
      </c>
      <c r="J10" s="4" t="s">
        <v>70</v>
      </c>
      <c r="L10" s="4" t="s">
        <v>70</v>
      </c>
    </row>
    <row r="11" spans="1:13" s="4" customFormat="1" ht="15">
      <c r="A11" s="3" t="s">
        <v>77</v>
      </c>
      <c r="B11" s="6">
        <f>SUM(B9:B10)</f>
        <v>3</v>
      </c>
      <c r="C11" s="6"/>
      <c r="D11" s="6">
        <f>SUM(D9:D10)</f>
        <v>11</v>
      </c>
      <c r="E11" s="6"/>
      <c r="F11" s="6">
        <f>SUM(F9:F10)</f>
        <v>5</v>
      </c>
      <c r="G11" s="13"/>
      <c r="H11" s="6">
        <f>SUM(H9:H10)</f>
        <v>0</v>
      </c>
      <c r="I11" s="6"/>
      <c r="J11" s="6">
        <f>SUM(J9:J10)</f>
        <v>1</v>
      </c>
      <c r="L11" s="6">
        <f>SUM(L9:L10)</f>
        <v>0</v>
      </c>
      <c r="M11" s="4">
        <v>21</v>
      </c>
    </row>
    <row r="12" ht="14.25">
      <c r="A12" s="3"/>
    </row>
    <row r="13" ht="14.25">
      <c r="A13" s="3"/>
    </row>
    <row r="14" spans="1:12" ht="15">
      <c r="A14" s="3" t="s">
        <v>72</v>
      </c>
      <c r="B14" s="4" t="s">
        <v>70</v>
      </c>
      <c r="D14" s="4" t="s">
        <v>70</v>
      </c>
      <c r="F14" s="4" t="s">
        <v>70</v>
      </c>
      <c r="H14" s="4" t="s">
        <v>70</v>
      </c>
      <c r="I14" s="4"/>
      <c r="J14" s="4" t="s">
        <v>70</v>
      </c>
      <c r="L14" s="4" t="s">
        <v>70</v>
      </c>
    </row>
    <row r="15" spans="1:13" s="4" customFormat="1" ht="15">
      <c r="A15" s="11" t="s">
        <v>101</v>
      </c>
      <c r="B15" s="4">
        <v>5</v>
      </c>
      <c r="D15" s="4">
        <v>7</v>
      </c>
      <c r="F15" s="4">
        <v>8</v>
      </c>
      <c r="G15" s="10"/>
      <c r="H15" s="4">
        <v>8</v>
      </c>
      <c r="J15" s="4">
        <v>8</v>
      </c>
      <c r="L15" s="4">
        <v>1</v>
      </c>
      <c r="M15" s="4">
        <v>5</v>
      </c>
    </row>
    <row r="16" spans="1:13" s="4" customFormat="1" ht="15">
      <c r="A16" s="11" t="s">
        <v>109</v>
      </c>
      <c r="D16" s="19" t="s">
        <v>103</v>
      </c>
      <c r="F16" s="19" t="s">
        <v>103</v>
      </c>
      <c r="G16" s="10"/>
      <c r="H16" s="19" t="s">
        <v>103</v>
      </c>
      <c r="J16" s="19" t="s">
        <v>103</v>
      </c>
      <c r="L16" s="19" t="s">
        <v>103</v>
      </c>
      <c r="M16" s="4">
        <v>11</v>
      </c>
    </row>
    <row r="17" spans="1:13" s="4" customFormat="1" ht="15">
      <c r="A17" s="11" t="s">
        <v>0</v>
      </c>
      <c r="B17" s="4">
        <f>+B18+B19</f>
        <v>15</v>
      </c>
      <c r="D17" s="4">
        <f>+D18+D19</f>
        <v>12</v>
      </c>
      <c r="F17" s="4">
        <f>+F18+F19</f>
        <v>12</v>
      </c>
      <c r="G17" s="10"/>
      <c r="H17" s="4">
        <f>+H18+H19</f>
        <v>10</v>
      </c>
      <c r="J17" s="4">
        <f>+J18+J19</f>
        <v>10</v>
      </c>
      <c r="L17" s="4">
        <f>+L18+L19</f>
        <v>7</v>
      </c>
      <c r="M17" s="4">
        <f>+M18+M19+M20</f>
        <v>15</v>
      </c>
    </row>
    <row r="18" spans="1:13" s="4" customFormat="1" ht="15">
      <c r="A18" s="21" t="s">
        <v>98</v>
      </c>
      <c r="B18" s="17">
        <v>15</v>
      </c>
      <c r="C18" s="17"/>
      <c r="D18" s="17">
        <v>12</v>
      </c>
      <c r="E18" s="17"/>
      <c r="F18" s="17">
        <v>12</v>
      </c>
      <c r="G18" s="18"/>
      <c r="H18" s="17">
        <v>10</v>
      </c>
      <c r="I18" s="17"/>
      <c r="J18" s="17">
        <v>10</v>
      </c>
      <c r="K18" s="17"/>
      <c r="L18" s="17">
        <v>6</v>
      </c>
      <c r="M18" s="17">
        <v>4</v>
      </c>
    </row>
    <row r="19" spans="1:13" s="4" customFormat="1" ht="15">
      <c r="A19" s="21" t="s">
        <v>99</v>
      </c>
      <c r="B19" s="17">
        <v>0</v>
      </c>
      <c r="C19" s="17"/>
      <c r="D19" s="19" t="s">
        <v>103</v>
      </c>
      <c r="E19" s="17"/>
      <c r="F19" s="19" t="s">
        <v>103</v>
      </c>
      <c r="G19" s="18"/>
      <c r="H19" s="19" t="s">
        <v>103</v>
      </c>
      <c r="I19" s="17"/>
      <c r="J19" s="19" t="s">
        <v>103</v>
      </c>
      <c r="K19" s="17"/>
      <c r="L19" s="17">
        <v>1</v>
      </c>
      <c r="M19" s="17">
        <v>0</v>
      </c>
    </row>
    <row r="20" spans="1:13" s="4" customFormat="1" ht="15">
      <c r="A20" s="21" t="s">
        <v>104</v>
      </c>
      <c r="B20" s="17"/>
      <c r="C20" s="17"/>
      <c r="D20" s="19" t="s">
        <v>103</v>
      </c>
      <c r="E20" s="17"/>
      <c r="F20" s="19" t="s">
        <v>103</v>
      </c>
      <c r="G20" s="18"/>
      <c r="H20" s="19" t="s">
        <v>103</v>
      </c>
      <c r="I20" s="17"/>
      <c r="J20" s="19" t="s">
        <v>103</v>
      </c>
      <c r="K20" s="17"/>
      <c r="L20" s="19" t="s">
        <v>103</v>
      </c>
      <c r="M20" s="17">
        <v>11</v>
      </c>
    </row>
    <row r="21" spans="1:13" s="4" customFormat="1" ht="15">
      <c r="A21" s="11" t="s">
        <v>1</v>
      </c>
      <c r="B21" s="4">
        <v>9</v>
      </c>
      <c r="D21" s="4">
        <v>15</v>
      </c>
      <c r="F21" s="4">
        <v>18</v>
      </c>
      <c r="G21" s="10"/>
      <c r="H21" s="4">
        <v>18</v>
      </c>
      <c r="J21" s="4">
        <v>22</v>
      </c>
      <c r="L21" s="4">
        <v>9</v>
      </c>
      <c r="M21" s="4">
        <f>+M22+M23</f>
        <v>21</v>
      </c>
    </row>
    <row r="22" spans="1:13" s="4" customFormat="1" ht="15">
      <c r="A22" s="21" t="s">
        <v>105</v>
      </c>
      <c r="D22" s="19">
        <v>15</v>
      </c>
      <c r="F22" s="19">
        <v>18</v>
      </c>
      <c r="G22" s="10"/>
      <c r="H22" s="19">
        <v>18</v>
      </c>
      <c r="J22" s="19">
        <v>22</v>
      </c>
      <c r="L22" s="19">
        <v>9</v>
      </c>
      <c r="M22" s="17">
        <v>16</v>
      </c>
    </row>
    <row r="23" spans="1:13" s="4" customFormat="1" ht="15">
      <c r="A23" s="21" t="s">
        <v>106</v>
      </c>
      <c r="D23" s="19" t="s">
        <v>103</v>
      </c>
      <c r="F23" s="19" t="s">
        <v>103</v>
      </c>
      <c r="G23" s="10"/>
      <c r="H23" s="19" t="s">
        <v>103</v>
      </c>
      <c r="J23" s="19" t="s">
        <v>103</v>
      </c>
      <c r="L23" s="19" t="s">
        <v>103</v>
      </c>
      <c r="M23" s="17">
        <v>5</v>
      </c>
    </row>
    <row r="24" spans="1:13" s="4" customFormat="1" ht="15">
      <c r="A24" s="11" t="s">
        <v>2</v>
      </c>
      <c r="B24" s="4">
        <v>11</v>
      </c>
      <c r="D24" s="4">
        <v>15</v>
      </c>
      <c r="F24" s="4">
        <v>18</v>
      </c>
      <c r="G24" s="10"/>
      <c r="H24" s="4">
        <v>23</v>
      </c>
      <c r="J24" s="4">
        <v>19</v>
      </c>
      <c r="L24" s="4">
        <v>7</v>
      </c>
      <c r="M24" s="4">
        <v>12</v>
      </c>
    </row>
    <row r="25" spans="1:13" s="4" customFormat="1" ht="15">
      <c r="A25" s="11" t="s">
        <v>46</v>
      </c>
      <c r="B25" s="4">
        <v>14</v>
      </c>
      <c r="D25" s="4">
        <v>18</v>
      </c>
      <c r="F25" s="4">
        <v>16</v>
      </c>
      <c r="G25" s="10"/>
      <c r="H25" s="4">
        <v>31</v>
      </c>
      <c r="J25" s="4">
        <v>33</v>
      </c>
      <c r="L25" s="4">
        <v>24</v>
      </c>
      <c r="M25" s="4">
        <f>+M26+M27</f>
        <v>29</v>
      </c>
    </row>
    <row r="26" spans="1:13" s="4" customFormat="1" ht="15">
      <c r="A26" s="21" t="s">
        <v>107</v>
      </c>
      <c r="D26" s="17">
        <v>18</v>
      </c>
      <c r="E26" s="17"/>
      <c r="F26" s="17">
        <v>16</v>
      </c>
      <c r="G26" s="18"/>
      <c r="H26" s="17">
        <v>31</v>
      </c>
      <c r="I26" s="17"/>
      <c r="J26" s="17">
        <v>33</v>
      </c>
      <c r="K26" s="17"/>
      <c r="L26" s="17">
        <v>24</v>
      </c>
      <c r="M26" s="17">
        <v>15</v>
      </c>
    </row>
    <row r="27" spans="1:13" s="4" customFormat="1" ht="15">
      <c r="A27" s="21" t="s">
        <v>108</v>
      </c>
      <c r="D27" s="19" t="s">
        <v>103</v>
      </c>
      <c r="E27" s="17"/>
      <c r="F27" s="19" t="s">
        <v>103</v>
      </c>
      <c r="G27" s="18"/>
      <c r="H27" s="19" t="s">
        <v>103</v>
      </c>
      <c r="I27" s="17"/>
      <c r="J27" s="19" t="s">
        <v>103</v>
      </c>
      <c r="K27" s="17"/>
      <c r="L27" s="19" t="s">
        <v>103</v>
      </c>
      <c r="M27" s="17">
        <v>14</v>
      </c>
    </row>
    <row r="28" spans="1:13" s="4" customFormat="1" ht="15">
      <c r="A28" s="11" t="s">
        <v>3</v>
      </c>
      <c r="B28" s="4">
        <v>20</v>
      </c>
      <c r="D28" s="4">
        <v>19</v>
      </c>
      <c r="F28" s="4">
        <v>15</v>
      </c>
      <c r="G28" s="10"/>
      <c r="H28" s="4">
        <v>20</v>
      </c>
      <c r="J28" s="4">
        <v>30</v>
      </c>
      <c r="L28" s="4">
        <v>19</v>
      </c>
      <c r="M28" s="4">
        <v>30</v>
      </c>
    </row>
    <row r="29" spans="1:13" s="4" customFormat="1" ht="15">
      <c r="A29" s="11" t="s">
        <v>34</v>
      </c>
      <c r="B29" s="4">
        <f>+B30+B31+B32</f>
        <v>12</v>
      </c>
      <c r="D29" s="4">
        <f>+D30+D31+D32</f>
        <v>11</v>
      </c>
      <c r="F29" s="4">
        <f>+F30+F31+F32</f>
        <v>9</v>
      </c>
      <c r="G29" s="10"/>
      <c r="H29" s="4">
        <f>+H30+H31+H32</f>
        <v>18</v>
      </c>
      <c r="J29" s="4">
        <f>+J30+J31+J32</f>
        <v>14</v>
      </c>
      <c r="K29" s="12"/>
      <c r="L29" s="4">
        <f>+L30+L31+L32</f>
        <v>14</v>
      </c>
      <c r="M29" s="4">
        <f>+M30+M31+M32</f>
        <v>17</v>
      </c>
    </row>
    <row r="30" spans="1:13" s="17" customFormat="1" ht="14.25">
      <c r="A30" s="21" t="s">
        <v>35</v>
      </c>
      <c r="B30" s="17">
        <v>6</v>
      </c>
      <c r="D30" s="17">
        <v>5</v>
      </c>
      <c r="F30" s="17">
        <v>5</v>
      </c>
      <c r="G30" s="18"/>
      <c r="H30" s="17">
        <v>8</v>
      </c>
      <c r="J30" s="17">
        <v>7</v>
      </c>
      <c r="L30" s="17">
        <v>4</v>
      </c>
      <c r="M30" s="17">
        <v>6</v>
      </c>
    </row>
    <row r="31" spans="1:13" s="17" customFormat="1" ht="14.25">
      <c r="A31" s="21" t="s">
        <v>39</v>
      </c>
      <c r="B31" s="17">
        <v>2</v>
      </c>
      <c r="D31" s="17">
        <v>0</v>
      </c>
      <c r="F31" s="17">
        <v>1</v>
      </c>
      <c r="G31" s="18"/>
      <c r="H31" s="17">
        <v>0</v>
      </c>
      <c r="J31" s="17">
        <v>0</v>
      </c>
      <c r="L31" s="17">
        <v>0</v>
      </c>
      <c r="M31" s="17">
        <v>0</v>
      </c>
    </row>
    <row r="32" spans="1:13" s="17" customFormat="1" ht="14.25">
      <c r="A32" s="21" t="s">
        <v>36</v>
      </c>
      <c r="B32" s="17">
        <v>4</v>
      </c>
      <c r="D32" s="17">
        <v>6</v>
      </c>
      <c r="F32" s="17">
        <v>3</v>
      </c>
      <c r="G32" s="18"/>
      <c r="H32" s="17">
        <v>10</v>
      </c>
      <c r="J32" s="17">
        <v>7</v>
      </c>
      <c r="L32" s="17">
        <v>10</v>
      </c>
      <c r="M32" s="17">
        <v>11</v>
      </c>
    </row>
    <row r="33" spans="1:13" s="4" customFormat="1" ht="15">
      <c r="A33" s="11" t="s">
        <v>4</v>
      </c>
      <c r="B33" s="4">
        <v>14</v>
      </c>
      <c r="D33" s="4">
        <v>14</v>
      </c>
      <c r="F33" s="4">
        <v>17</v>
      </c>
      <c r="G33" s="10"/>
      <c r="H33" s="4">
        <v>27</v>
      </c>
      <c r="J33" s="4">
        <v>28</v>
      </c>
      <c r="L33" s="4">
        <v>19</v>
      </c>
      <c r="M33" s="4">
        <v>24</v>
      </c>
    </row>
    <row r="34" spans="1:13" s="4" customFormat="1" ht="15">
      <c r="A34" s="11" t="s">
        <v>8</v>
      </c>
      <c r="B34" s="4">
        <f>+B35+B36+B37</f>
        <v>8</v>
      </c>
      <c r="D34" s="4">
        <f>+D35+D36+D37</f>
        <v>10</v>
      </c>
      <c r="F34" s="4">
        <f>+F35+F36+F37</f>
        <v>7</v>
      </c>
      <c r="G34" s="10"/>
      <c r="H34" s="4">
        <f>+H35+H36+H37</f>
        <v>10</v>
      </c>
      <c r="J34" s="4">
        <f>+J35+J36+J37</f>
        <v>17</v>
      </c>
      <c r="L34" s="4">
        <f>+L35+L36+L37</f>
        <v>1</v>
      </c>
      <c r="M34" s="4">
        <f>+M35+M36+M37+M38</f>
        <v>21</v>
      </c>
    </row>
    <row r="35" spans="1:13" s="17" customFormat="1" ht="14.25">
      <c r="A35" s="21" t="s">
        <v>9</v>
      </c>
      <c r="B35" s="17">
        <v>3</v>
      </c>
      <c r="D35" s="17">
        <v>2</v>
      </c>
      <c r="F35" s="17">
        <v>3</v>
      </c>
      <c r="G35" s="18"/>
      <c r="H35" s="17">
        <v>5</v>
      </c>
      <c r="J35" s="17">
        <v>11</v>
      </c>
      <c r="L35" s="17">
        <v>1</v>
      </c>
      <c r="M35" s="17">
        <v>16</v>
      </c>
    </row>
    <row r="36" spans="1:13" s="17" customFormat="1" ht="14.25">
      <c r="A36" s="21" t="s">
        <v>58</v>
      </c>
      <c r="B36" s="17">
        <v>0</v>
      </c>
      <c r="D36" s="17">
        <v>1</v>
      </c>
      <c r="F36" s="17">
        <v>1</v>
      </c>
      <c r="G36" s="18"/>
      <c r="H36" s="17">
        <v>1</v>
      </c>
      <c r="J36" s="17">
        <v>1</v>
      </c>
      <c r="L36" s="17">
        <v>0</v>
      </c>
      <c r="M36" s="17">
        <v>1</v>
      </c>
    </row>
    <row r="37" spans="1:13" s="17" customFormat="1" ht="14.25">
      <c r="A37" s="21" t="s">
        <v>10</v>
      </c>
      <c r="B37" s="17">
        <v>5</v>
      </c>
      <c r="D37" s="17">
        <v>7</v>
      </c>
      <c r="F37" s="17">
        <v>3</v>
      </c>
      <c r="G37" s="18"/>
      <c r="H37" s="17">
        <v>4</v>
      </c>
      <c r="J37" s="17">
        <v>5</v>
      </c>
      <c r="L37" s="17">
        <v>0</v>
      </c>
      <c r="M37" s="17">
        <v>3</v>
      </c>
    </row>
    <row r="38" spans="1:13" s="17" customFormat="1" ht="14.25">
      <c r="A38" s="21" t="s">
        <v>102</v>
      </c>
      <c r="D38" s="19" t="s">
        <v>103</v>
      </c>
      <c r="F38" s="19" t="s">
        <v>103</v>
      </c>
      <c r="G38" s="18"/>
      <c r="H38" s="19" t="s">
        <v>103</v>
      </c>
      <c r="J38" s="19" t="s">
        <v>103</v>
      </c>
      <c r="L38" s="19" t="s">
        <v>103</v>
      </c>
      <c r="M38" s="17">
        <v>1</v>
      </c>
    </row>
    <row r="39" spans="1:13" s="4" customFormat="1" ht="15">
      <c r="A39" s="11" t="s">
        <v>11</v>
      </c>
      <c r="B39" s="4">
        <v>22</v>
      </c>
      <c r="D39" s="4">
        <v>21</v>
      </c>
      <c r="F39" s="4">
        <v>26</v>
      </c>
      <c r="G39" s="10"/>
      <c r="H39" s="4">
        <v>24</v>
      </c>
      <c r="J39" s="4">
        <v>22</v>
      </c>
      <c r="L39" s="4">
        <v>20</v>
      </c>
      <c r="M39" s="4">
        <v>36</v>
      </c>
    </row>
    <row r="40" spans="1:13" s="4" customFormat="1" ht="15">
      <c r="A40" s="11" t="s">
        <v>49</v>
      </c>
      <c r="B40" s="4">
        <v>17</v>
      </c>
      <c r="D40" s="4">
        <v>14</v>
      </c>
      <c r="F40" s="4">
        <v>15</v>
      </c>
      <c r="G40" s="10"/>
      <c r="H40" s="4">
        <v>14</v>
      </c>
      <c r="J40" s="4">
        <v>14</v>
      </c>
      <c r="L40" s="4">
        <v>17</v>
      </c>
      <c r="M40" s="4">
        <v>16</v>
      </c>
    </row>
    <row r="41" spans="1:13" s="4" customFormat="1" ht="15">
      <c r="A41" s="11" t="s">
        <v>48</v>
      </c>
      <c r="B41" s="4">
        <f>+B42+B43+B44</f>
        <v>41</v>
      </c>
      <c r="D41" s="4">
        <f>+D42+D43+D44</f>
        <v>41</v>
      </c>
      <c r="F41" s="4">
        <f>+F42+F43+F44</f>
        <v>46</v>
      </c>
      <c r="G41" s="10"/>
      <c r="H41" s="4">
        <f>+H42+H43+H44</f>
        <v>47</v>
      </c>
      <c r="J41" s="4">
        <f>+J42+J43+J44</f>
        <v>55</v>
      </c>
      <c r="L41" s="4">
        <f>+L42+L43+L44</f>
        <v>37</v>
      </c>
      <c r="M41" s="4">
        <f>+M42+M43+M44</f>
        <v>63</v>
      </c>
    </row>
    <row r="42" spans="1:13" s="17" customFormat="1" ht="14.25">
      <c r="A42" s="21" t="s">
        <v>5</v>
      </c>
      <c r="B42" s="17">
        <v>5</v>
      </c>
      <c r="D42" s="17">
        <v>8</v>
      </c>
      <c r="F42" s="17">
        <v>11</v>
      </c>
      <c r="G42" s="18"/>
      <c r="H42" s="17">
        <v>5</v>
      </c>
      <c r="J42" s="17">
        <v>7</v>
      </c>
      <c r="L42" s="17">
        <v>10</v>
      </c>
      <c r="M42" s="17">
        <v>11</v>
      </c>
    </row>
    <row r="43" spans="1:13" s="17" customFormat="1" ht="14.25">
      <c r="A43" s="21" t="s">
        <v>6</v>
      </c>
      <c r="B43" s="17">
        <v>4</v>
      </c>
      <c r="D43" s="17">
        <v>5</v>
      </c>
      <c r="F43" s="17">
        <v>5</v>
      </c>
      <c r="G43" s="18"/>
      <c r="H43" s="17">
        <v>10</v>
      </c>
      <c r="J43" s="17">
        <v>14</v>
      </c>
      <c r="L43" s="17">
        <v>11</v>
      </c>
      <c r="M43" s="17">
        <v>27</v>
      </c>
    </row>
    <row r="44" spans="1:13" s="17" customFormat="1" ht="14.25">
      <c r="A44" s="21" t="s">
        <v>7</v>
      </c>
      <c r="B44" s="17">
        <v>32</v>
      </c>
      <c r="D44" s="17">
        <v>28</v>
      </c>
      <c r="F44" s="17">
        <v>30</v>
      </c>
      <c r="G44" s="18"/>
      <c r="H44" s="17">
        <v>32</v>
      </c>
      <c r="J44" s="17">
        <v>34</v>
      </c>
      <c r="L44" s="17">
        <v>16</v>
      </c>
      <c r="M44" s="17">
        <v>25</v>
      </c>
    </row>
    <row r="45" spans="1:13" s="4" customFormat="1" ht="15">
      <c r="A45" s="11" t="s">
        <v>85</v>
      </c>
      <c r="B45" s="4">
        <v>0</v>
      </c>
      <c r="D45" s="4">
        <v>0</v>
      </c>
      <c r="F45" s="4">
        <v>0</v>
      </c>
      <c r="G45" s="10"/>
      <c r="H45" s="4">
        <v>4</v>
      </c>
      <c r="J45" s="4">
        <v>12</v>
      </c>
      <c r="L45" s="4">
        <v>9</v>
      </c>
      <c r="M45" s="4">
        <v>10</v>
      </c>
    </row>
    <row r="46" spans="1:13" s="4" customFormat="1" ht="15">
      <c r="A46" s="11" t="s">
        <v>12</v>
      </c>
      <c r="B46" s="4">
        <v>9</v>
      </c>
      <c r="D46" s="4">
        <v>7</v>
      </c>
      <c r="F46" s="4">
        <v>13</v>
      </c>
      <c r="G46" s="10"/>
      <c r="H46" s="4">
        <v>15</v>
      </c>
      <c r="J46" s="4">
        <v>23</v>
      </c>
      <c r="L46" s="4">
        <v>5</v>
      </c>
      <c r="M46" s="4">
        <v>19</v>
      </c>
    </row>
    <row r="47" spans="1:13" s="4" customFormat="1" ht="15">
      <c r="A47" s="11" t="s">
        <v>13</v>
      </c>
      <c r="B47" s="4">
        <f>+B48+B49+B50</f>
        <v>3</v>
      </c>
      <c r="D47" s="4">
        <f>+D48+D49+D50</f>
        <v>5</v>
      </c>
      <c r="F47" s="4">
        <f>+F48+F49+F50</f>
        <v>7</v>
      </c>
      <c r="G47" s="10"/>
      <c r="H47" s="4">
        <f>+H48+H49+H50</f>
        <v>6</v>
      </c>
      <c r="J47" s="4">
        <f>+J48+J49+J50</f>
        <v>4</v>
      </c>
      <c r="L47" s="4">
        <f>+L48+L49+L50</f>
        <v>1</v>
      </c>
      <c r="M47" s="4">
        <f>+M48+M49+M50</f>
        <v>6</v>
      </c>
    </row>
    <row r="48" spans="1:13" s="17" customFormat="1" ht="14.25">
      <c r="A48" s="21" t="s">
        <v>64</v>
      </c>
      <c r="B48" s="17">
        <v>3</v>
      </c>
      <c r="D48" s="17">
        <v>5</v>
      </c>
      <c r="F48" s="17">
        <v>5</v>
      </c>
      <c r="G48" s="18"/>
      <c r="H48" s="17">
        <v>3</v>
      </c>
      <c r="J48" s="17">
        <v>3</v>
      </c>
      <c r="L48" s="17">
        <v>0</v>
      </c>
      <c r="M48" s="17">
        <v>5</v>
      </c>
    </row>
    <row r="49" spans="1:13" s="17" customFormat="1" ht="14.25">
      <c r="A49" s="21" t="s">
        <v>65</v>
      </c>
      <c r="B49" s="17">
        <v>0</v>
      </c>
      <c r="D49" s="17">
        <v>0</v>
      </c>
      <c r="F49" s="17">
        <v>1</v>
      </c>
      <c r="G49" s="18"/>
      <c r="H49" s="17">
        <v>2</v>
      </c>
      <c r="J49" s="17">
        <v>1</v>
      </c>
      <c r="L49" s="17">
        <v>1</v>
      </c>
      <c r="M49" s="17">
        <v>1</v>
      </c>
    </row>
    <row r="50" spans="1:13" s="17" customFormat="1" ht="14.25">
      <c r="A50" s="21" t="s">
        <v>66</v>
      </c>
      <c r="B50" s="17">
        <v>0</v>
      </c>
      <c r="D50" s="17">
        <v>0</v>
      </c>
      <c r="F50" s="17">
        <v>1</v>
      </c>
      <c r="G50" s="18"/>
      <c r="H50" s="17">
        <v>1</v>
      </c>
      <c r="J50" s="17">
        <v>0</v>
      </c>
      <c r="L50" s="17">
        <v>0</v>
      </c>
      <c r="M50" s="17">
        <v>0</v>
      </c>
    </row>
    <row r="51" spans="1:13" s="4" customFormat="1" ht="15">
      <c r="A51" s="11" t="s">
        <v>14</v>
      </c>
      <c r="B51" s="4">
        <v>5</v>
      </c>
      <c r="D51" s="4">
        <v>5</v>
      </c>
      <c r="F51" s="4">
        <v>13</v>
      </c>
      <c r="G51" s="10"/>
      <c r="H51" s="4">
        <v>15</v>
      </c>
      <c r="J51" s="4">
        <v>13</v>
      </c>
      <c r="L51" s="4">
        <v>12</v>
      </c>
      <c r="M51" s="4">
        <v>15</v>
      </c>
    </row>
    <row r="52" spans="1:13" s="4" customFormat="1" ht="15">
      <c r="A52" s="11" t="s">
        <v>59</v>
      </c>
      <c r="B52" s="4">
        <v>2</v>
      </c>
      <c r="D52" s="4">
        <v>4</v>
      </c>
      <c r="F52" s="4">
        <v>0</v>
      </c>
      <c r="G52" s="10"/>
      <c r="H52" s="4">
        <v>3</v>
      </c>
      <c r="J52" s="4">
        <v>7</v>
      </c>
      <c r="L52" s="4">
        <v>2</v>
      </c>
      <c r="M52" s="4">
        <v>26</v>
      </c>
    </row>
    <row r="53" spans="1:13" s="4" customFormat="1" ht="15">
      <c r="A53" s="11" t="s">
        <v>15</v>
      </c>
      <c r="B53" s="4">
        <v>23</v>
      </c>
      <c r="D53" s="4">
        <v>31</v>
      </c>
      <c r="F53" s="4">
        <v>38</v>
      </c>
      <c r="G53" s="10"/>
      <c r="H53" s="4">
        <v>41</v>
      </c>
      <c r="J53" s="4">
        <v>43</v>
      </c>
      <c r="L53" s="4">
        <v>27</v>
      </c>
      <c r="M53" s="4">
        <v>43</v>
      </c>
    </row>
    <row r="54" spans="1:13" s="4" customFormat="1" ht="15">
      <c r="A54" s="11" t="s">
        <v>16</v>
      </c>
      <c r="B54" s="4">
        <v>44</v>
      </c>
      <c r="D54" s="4">
        <v>48</v>
      </c>
      <c r="F54" s="4">
        <v>51</v>
      </c>
      <c r="G54" s="10"/>
      <c r="H54" s="4">
        <v>62</v>
      </c>
      <c r="J54" s="4">
        <v>68</v>
      </c>
      <c r="L54" s="4">
        <v>60</v>
      </c>
      <c r="M54" s="4">
        <v>75</v>
      </c>
    </row>
    <row r="55" spans="1:13" s="4" customFormat="1" ht="15">
      <c r="A55" s="11" t="s">
        <v>17</v>
      </c>
      <c r="B55" s="4">
        <v>8</v>
      </c>
      <c r="D55" s="4">
        <v>11</v>
      </c>
      <c r="F55" s="4">
        <v>11</v>
      </c>
      <c r="G55" s="10"/>
      <c r="H55" s="4">
        <v>10</v>
      </c>
      <c r="J55" s="4">
        <v>11</v>
      </c>
      <c r="L55" s="4">
        <v>5</v>
      </c>
      <c r="M55" s="4">
        <v>11</v>
      </c>
    </row>
    <row r="56" spans="1:13" s="4" customFormat="1" ht="15">
      <c r="A56" s="11" t="s">
        <v>45</v>
      </c>
      <c r="B56" s="4">
        <f>+B57+B58</f>
        <v>23</v>
      </c>
      <c r="D56" s="4">
        <f>+D57+D58</f>
        <v>26</v>
      </c>
      <c r="F56" s="4">
        <f>+F57+F58</f>
        <v>30</v>
      </c>
      <c r="G56" s="10"/>
      <c r="H56" s="4">
        <f>+H57+H58</f>
        <v>34</v>
      </c>
      <c r="J56" s="4">
        <f>+J57+J58</f>
        <v>36</v>
      </c>
      <c r="L56" s="4">
        <f>+L57+L58</f>
        <v>29</v>
      </c>
      <c r="M56" s="4">
        <f>+M57+M58</f>
        <v>26</v>
      </c>
    </row>
    <row r="57" spans="1:13" s="17" customFormat="1" ht="14.25">
      <c r="A57" s="21" t="s">
        <v>18</v>
      </c>
      <c r="B57" s="17">
        <v>5</v>
      </c>
      <c r="D57" s="17">
        <v>5</v>
      </c>
      <c r="F57" s="17">
        <v>8</v>
      </c>
      <c r="G57" s="18"/>
      <c r="H57" s="17">
        <v>7</v>
      </c>
      <c r="J57" s="17">
        <v>6</v>
      </c>
      <c r="L57" s="17">
        <v>8</v>
      </c>
      <c r="M57" s="19" t="s">
        <v>103</v>
      </c>
    </row>
    <row r="58" spans="1:13" s="17" customFormat="1" ht="14.25">
      <c r="A58" s="21" t="s">
        <v>19</v>
      </c>
      <c r="B58" s="17">
        <v>18</v>
      </c>
      <c r="D58" s="17">
        <v>21</v>
      </c>
      <c r="F58" s="17">
        <v>22</v>
      </c>
      <c r="G58" s="18"/>
      <c r="H58" s="17">
        <v>27</v>
      </c>
      <c r="J58" s="17">
        <v>30</v>
      </c>
      <c r="L58" s="17">
        <v>21</v>
      </c>
      <c r="M58" s="17">
        <v>26</v>
      </c>
    </row>
    <row r="59" spans="1:12" ht="14.25">
      <c r="A59" s="5"/>
      <c r="B59" s="6"/>
      <c r="D59" s="6"/>
      <c r="F59" s="6"/>
      <c r="H59" s="6"/>
      <c r="I59" s="6"/>
      <c r="J59" s="6"/>
      <c r="L59" s="6"/>
    </row>
    <row r="60" spans="1:13" s="6" customFormat="1" ht="14.25">
      <c r="A60" s="3" t="s">
        <v>78</v>
      </c>
      <c r="B60" s="6">
        <f>+B15+B18+B21+B24+B25+B28+B29+B33+B34+B39+B40+B41+B45+B46+B47+B51+B52+B53+B54+B55+B56</f>
        <v>305</v>
      </c>
      <c r="D60" s="6">
        <f>+D15+D17+D21+D24+D25+D28+D29+D33+D34+D39+D40+D41+D45+D46+D47+D51+D52+D53+D54+D55+D56</f>
        <v>334</v>
      </c>
      <c r="F60" s="6">
        <f>+F15+F17+F21+F24+F25+F28+F29+F33+F34+F39+F40+F41+F45+F46+F47+F51+F52+F53+F54+F55+F56</f>
        <v>370</v>
      </c>
      <c r="G60" s="13"/>
      <c r="H60" s="6">
        <f>+H15+H17+H21+H24+H25+H28+H29+H33+H34+H39+H40+H41+H45+H46+H47+H51+H52+H53+H54+H55+H56</f>
        <v>440</v>
      </c>
      <c r="J60" s="6">
        <f>+J15+J17+J21+J24+J25+J28+J29+J33+J34+J39+J40+J41+J45+J46+J47+J51+J52+J53+J54+J55+J56</f>
        <v>489</v>
      </c>
      <c r="L60" s="6">
        <f>+L15+L17+L21+L24+L25+L28+L29+L33+L34+L39+L40+L41+L45+L46+L47+L51+L52+L53+L54+L55+L56</f>
        <v>325</v>
      </c>
      <c r="M60" s="6">
        <f>+M15+M16+M17+M21+M24+M25+M28+M29+M33+M34+M39+M40+M41+M45+M46+M47+M51+M52+M53+M54+M55+M56</f>
        <v>531</v>
      </c>
    </row>
    <row r="61" spans="1:7" s="4" customFormat="1" ht="15">
      <c r="A61" s="3"/>
      <c r="G61" s="10"/>
    </row>
    <row r="62" s="4" customFormat="1" ht="15">
      <c r="G62" s="10"/>
    </row>
    <row r="63" spans="1:12" ht="15">
      <c r="A63" s="3" t="s">
        <v>73</v>
      </c>
      <c r="B63" s="4" t="s">
        <v>70</v>
      </c>
      <c r="D63" s="4" t="s">
        <v>70</v>
      </c>
      <c r="F63" s="4" t="s">
        <v>70</v>
      </c>
      <c r="H63" s="4" t="s">
        <v>70</v>
      </c>
      <c r="I63" s="4"/>
      <c r="J63" s="4" t="s">
        <v>70</v>
      </c>
      <c r="L63" s="4" t="s">
        <v>70</v>
      </c>
    </row>
    <row r="64" spans="1:13" ht="14.25">
      <c r="A64" s="1" t="s">
        <v>60</v>
      </c>
      <c r="B64" s="12">
        <v>0</v>
      </c>
      <c r="D64" s="12">
        <v>5</v>
      </c>
      <c r="F64" s="12">
        <v>5</v>
      </c>
      <c r="H64" s="12">
        <v>2</v>
      </c>
      <c r="I64" s="12"/>
      <c r="J64" s="12">
        <v>2</v>
      </c>
      <c r="L64" s="12">
        <v>0</v>
      </c>
      <c r="M64" s="1">
        <v>1</v>
      </c>
    </row>
    <row r="65" spans="1:13" ht="14.25">
      <c r="A65" s="1" t="s">
        <v>43</v>
      </c>
      <c r="B65" s="1">
        <v>12</v>
      </c>
      <c r="D65" s="1">
        <v>12</v>
      </c>
      <c r="F65" s="1">
        <v>13</v>
      </c>
      <c r="H65" s="1">
        <v>10</v>
      </c>
      <c r="J65" s="1">
        <v>15</v>
      </c>
      <c r="L65" s="1">
        <v>0</v>
      </c>
      <c r="M65" s="1">
        <v>14</v>
      </c>
    </row>
    <row r="66" spans="1:13" ht="14.25">
      <c r="A66" s="1" t="s">
        <v>54</v>
      </c>
      <c r="B66" s="1">
        <v>1</v>
      </c>
      <c r="D66" s="1">
        <v>3</v>
      </c>
      <c r="F66" s="1">
        <v>2</v>
      </c>
      <c r="H66" s="1">
        <v>3</v>
      </c>
      <c r="J66" s="1">
        <v>4</v>
      </c>
      <c r="L66" s="1">
        <v>0</v>
      </c>
      <c r="M66" s="1">
        <v>1</v>
      </c>
    </row>
    <row r="67" spans="1:13" s="4" customFormat="1" ht="15">
      <c r="A67" s="11" t="s">
        <v>20</v>
      </c>
      <c r="B67" s="4">
        <v>4</v>
      </c>
      <c r="D67" s="4">
        <v>6</v>
      </c>
      <c r="F67" s="4">
        <v>8</v>
      </c>
      <c r="G67" s="10"/>
      <c r="H67" s="4">
        <v>15</v>
      </c>
      <c r="J67" s="4">
        <v>12</v>
      </c>
      <c r="L67" s="4">
        <v>0</v>
      </c>
      <c r="M67" s="4">
        <v>17</v>
      </c>
    </row>
    <row r="68" spans="1:13" s="4" customFormat="1" ht="15">
      <c r="A68" s="11" t="s">
        <v>21</v>
      </c>
      <c r="B68" s="4">
        <v>6</v>
      </c>
      <c r="D68" s="4">
        <v>7</v>
      </c>
      <c r="F68" s="4">
        <v>8</v>
      </c>
      <c r="G68" s="10"/>
      <c r="H68" s="4">
        <v>8</v>
      </c>
      <c r="J68" s="4">
        <v>7</v>
      </c>
      <c r="L68" s="4">
        <v>3</v>
      </c>
      <c r="M68" s="4">
        <v>20</v>
      </c>
    </row>
    <row r="69" spans="1:13" s="4" customFormat="1" ht="15">
      <c r="A69" s="11" t="s">
        <v>110</v>
      </c>
      <c r="B69" s="4">
        <v>52</v>
      </c>
      <c r="D69" s="4">
        <v>56</v>
      </c>
      <c r="F69" s="4">
        <v>61</v>
      </c>
      <c r="G69" s="10"/>
      <c r="H69" s="4">
        <v>63</v>
      </c>
      <c r="J69" s="4">
        <v>52</v>
      </c>
      <c r="L69" s="4">
        <v>23</v>
      </c>
      <c r="M69" s="4">
        <v>88</v>
      </c>
    </row>
    <row r="70" spans="1:13" s="4" customFormat="1" ht="15">
      <c r="A70" s="11" t="s">
        <v>22</v>
      </c>
      <c r="B70" s="4">
        <v>23</v>
      </c>
      <c r="D70" s="4">
        <v>30</v>
      </c>
      <c r="F70" s="4">
        <v>31</v>
      </c>
      <c r="G70" s="10"/>
      <c r="H70" s="4">
        <v>42</v>
      </c>
      <c r="J70" s="4">
        <v>38</v>
      </c>
      <c r="L70" s="4">
        <v>32</v>
      </c>
      <c r="M70" s="4">
        <v>28</v>
      </c>
    </row>
    <row r="71" spans="1:13" s="4" customFormat="1" ht="15">
      <c r="A71" s="11" t="s">
        <v>86</v>
      </c>
      <c r="B71" s="4">
        <f>+B72+B73</f>
        <v>54</v>
      </c>
      <c r="D71" s="4">
        <f>+D72+D73</f>
        <v>37</v>
      </c>
      <c r="F71" s="4">
        <f>+F72+F73</f>
        <v>64</v>
      </c>
      <c r="G71" s="10"/>
      <c r="H71" s="4">
        <f>+H72+H73</f>
        <v>46</v>
      </c>
      <c r="J71" s="4">
        <f>+J72+J73</f>
        <v>22</v>
      </c>
      <c r="L71" s="4">
        <f>+L72+L73</f>
        <v>21</v>
      </c>
      <c r="M71" s="4">
        <f>+M72+M73</f>
        <v>29</v>
      </c>
    </row>
    <row r="72" spans="1:13" s="17" customFormat="1" ht="14.25">
      <c r="A72" s="21" t="s">
        <v>87</v>
      </c>
      <c r="B72" s="17">
        <v>23</v>
      </c>
      <c r="D72" s="17">
        <v>6</v>
      </c>
      <c r="F72" s="17">
        <v>4</v>
      </c>
      <c r="G72" s="18"/>
      <c r="H72" s="17">
        <v>4</v>
      </c>
      <c r="J72" s="17">
        <v>12</v>
      </c>
      <c r="L72" s="17">
        <v>7</v>
      </c>
      <c r="M72" s="17">
        <v>4</v>
      </c>
    </row>
    <row r="73" spans="1:13" s="17" customFormat="1" ht="14.25">
      <c r="A73" s="21" t="s">
        <v>88</v>
      </c>
      <c r="B73" s="17">
        <v>31</v>
      </c>
      <c r="D73" s="17">
        <v>31</v>
      </c>
      <c r="F73" s="17">
        <v>60</v>
      </c>
      <c r="G73" s="18"/>
      <c r="H73" s="17">
        <v>42</v>
      </c>
      <c r="J73" s="17">
        <v>10</v>
      </c>
      <c r="L73" s="17">
        <v>14</v>
      </c>
      <c r="M73" s="17">
        <v>25</v>
      </c>
    </row>
    <row r="74" spans="1:13" s="4" customFormat="1" ht="15">
      <c r="A74" s="11" t="s">
        <v>23</v>
      </c>
      <c r="B74" s="4">
        <f>+B75+B76</f>
        <v>25</v>
      </c>
      <c r="D74" s="4">
        <f>+D75+D76</f>
        <v>39</v>
      </c>
      <c r="F74" s="4">
        <f>+F75+F76</f>
        <v>41</v>
      </c>
      <c r="G74" s="10"/>
      <c r="H74" s="4">
        <f>+H75+H76</f>
        <v>33</v>
      </c>
      <c r="J74" s="4">
        <f>+J75+J76</f>
        <v>24</v>
      </c>
      <c r="L74" s="4">
        <f>+L75+L76</f>
        <v>26</v>
      </c>
      <c r="M74" s="4">
        <f>+M75+M76</f>
        <v>30</v>
      </c>
    </row>
    <row r="75" spans="1:13" ht="14.25">
      <c r="A75" s="21" t="s">
        <v>24</v>
      </c>
      <c r="B75" s="17">
        <v>11</v>
      </c>
      <c r="C75" s="17"/>
      <c r="D75" s="17">
        <v>16</v>
      </c>
      <c r="E75" s="17"/>
      <c r="F75" s="17">
        <v>19</v>
      </c>
      <c r="G75" s="18"/>
      <c r="H75" s="17">
        <v>8</v>
      </c>
      <c r="I75" s="17"/>
      <c r="J75" s="17">
        <v>4</v>
      </c>
      <c r="L75" s="17">
        <v>4</v>
      </c>
      <c r="M75" s="1">
        <v>7</v>
      </c>
    </row>
    <row r="76" spans="1:13" ht="14.25">
      <c r="A76" s="21" t="s">
        <v>25</v>
      </c>
      <c r="B76" s="17">
        <v>14</v>
      </c>
      <c r="C76" s="17"/>
      <c r="D76" s="17">
        <v>23</v>
      </c>
      <c r="E76" s="17"/>
      <c r="F76" s="17">
        <v>22</v>
      </c>
      <c r="G76" s="18"/>
      <c r="H76" s="17">
        <v>25</v>
      </c>
      <c r="I76" s="17"/>
      <c r="J76" s="17">
        <v>20</v>
      </c>
      <c r="L76" s="17">
        <v>22</v>
      </c>
      <c r="M76" s="1">
        <v>23</v>
      </c>
    </row>
    <row r="77" spans="1:12" ht="14.25">
      <c r="A77" s="5"/>
      <c r="B77" s="6"/>
      <c r="D77" s="6"/>
      <c r="F77" s="6"/>
      <c r="H77" s="6"/>
      <c r="I77" s="6"/>
      <c r="J77" s="6"/>
      <c r="L77" s="6"/>
    </row>
    <row r="78" spans="1:13" ht="14.25">
      <c r="A78" s="3" t="s">
        <v>79</v>
      </c>
      <c r="B78" s="6">
        <f>+B64+B65+B66+B67+B68+B69+B70+B71+B74</f>
        <v>177</v>
      </c>
      <c r="D78" s="6">
        <f>+D64+D65+D66+D67+D68+D69+D70+D71+D74</f>
        <v>195</v>
      </c>
      <c r="F78" s="6">
        <f>+F64+F65+F66+F67+F68+F69+F70+F71+F74</f>
        <v>233</v>
      </c>
      <c r="H78" s="6">
        <f>+H64+H65+H66+H67+H68+H69+H70+H71+H74</f>
        <v>222</v>
      </c>
      <c r="I78" s="6"/>
      <c r="J78" s="6">
        <f>+J64+J65+J66+J67+J68+J69+J70+J71+J74</f>
        <v>176</v>
      </c>
      <c r="L78" s="6">
        <f>+L64+L65+L66+L67+L68+L69+L70+L71+L74</f>
        <v>105</v>
      </c>
      <c r="M78" s="6">
        <f>+M64+M65+M66+M67+M68+M69+M70+M71+M74</f>
        <v>228</v>
      </c>
    </row>
    <row r="79" spans="1:12" ht="14.25">
      <c r="A79" s="3"/>
      <c r="B79" s="6"/>
      <c r="D79" s="6"/>
      <c r="F79" s="6"/>
      <c r="H79" s="6"/>
      <c r="I79" s="6"/>
      <c r="J79" s="6"/>
      <c r="L79" s="6"/>
    </row>
    <row r="80" spans="1:12" ht="14.25">
      <c r="A80" s="3"/>
      <c r="B80" s="6"/>
      <c r="D80" s="6"/>
      <c r="F80" s="6"/>
      <c r="H80" s="6"/>
      <c r="I80" s="6"/>
      <c r="J80" s="6"/>
      <c r="L80" s="6"/>
    </row>
    <row r="81" spans="1:12" s="6" customFormat="1" ht="14.25">
      <c r="A81" s="3" t="s">
        <v>97</v>
      </c>
      <c r="B81" s="6" t="s">
        <v>70</v>
      </c>
      <c r="D81" s="6" t="s">
        <v>70</v>
      </c>
      <c r="F81" s="6" t="s">
        <v>70</v>
      </c>
      <c r="G81" s="12"/>
      <c r="H81" s="6" t="s">
        <v>70</v>
      </c>
      <c r="J81" s="6" t="s">
        <v>70</v>
      </c>
      <c r="L81" s="6" t="s">
        <v>70</v>
      </c>
    </row>
    <row r="82" spans="1:13" s="4" customFormat="1" ht="15">
      <c r="A82" s="11" t="s">
        <v>28</v>
      </c>
      <c r="B82" s="4">
        <v>8</v>
      </c>
      <c r="D82" s="4">
        <v>5</v>
      </c>
      <c r="F82" s="4">
        <v>5</v>
      </c>
      <c r="G82" s="10"/>
      <c r="H82" s="4">
        <v>5</v>
      </c>
      <c r="J82" s="4">
        <v>4</v>
      </c>
      <c r="L82" s="4">
        <v>1</v>
      </c>
      <c r="M82" s="4">
        <v>6</v>
      </c>
    </row>
    <row r="83" spans="1:13" s="4" customFormat="1" ht="15">
      <c r="A83" s="11" t="s">
        <v>113</v>
      </c>
      <c r="B83" s="4">
        <v>8</v>
      </c>
      <c r="D83" s="20" t="s">
        <v>103</v>
      </c>
      <c r="F83" s="20" t="s">
        <v>103</v>
      </c>
      <c r="G83" s="10"/>
      <c r="H83" s="20" t="s">
        <v>103</v>
      </c>
      <c r="J83" s="20" t="s">
        <v>103</v>
      </c>
      <c r="L83" s="20" t="s">
        <v>103</v>
      </c>
      <c r="M83" s="4">
        <v>2</v>
      </c>
    </row>
    <row r="84" ht="14.25">
      <c r="A84" s="5"/>
    </row>
    <row r="85" spans="1:13" ht="14.25">
      <c r="A85" s="3" t="s">
        <v>82</v>
      </c>
      <c r="B85" s="6">
        <f>SUM(B82:B84)</f>
        <v>16</v>
      </c>
      <c r="C85" s="6"/>
      <c r="D85" s="6">
        <f>SUM(D82:D84)</f>
        <v>5</v>
      </c>
      <c r="E85" s="6"/>
      <c r="F85" s="6">
        <f>SUM(F82:F84)</f>
        <v>5</v>
      </c>
      <c r="G85" s="13"/>
      <c r="H85" s="6">
        <f>SUM(H82:H84)</f>
        <v>5</v>
      </c>
      <c r="I85" s="6"/>
      <c r="J85" s="6">
        <f>SUM(J82:J84)</f>
        <v>4</v>
      </c>
      <c r="L85" s="6">
        <f>SUM(L82:L84)</f>
        <v>1</v>
      </c>
      <c r="M85" s="6">
        <f>SUM(M82:M84)</f>
        <v>8</v>
      </c>
    </row>
    <row r="86" spans="1:12" ht="14.25">
      <c r="A86" s="3"/>
      <c r="B86" s="6"/>
      <c r="D86" s="6"/>
      <c r="F86" s="6"/>
      <c r="H86" s="6"/>
      <c r="I86" s="6"/>
      <c r="J86" s="6"/>
      <c r="L86" s="6"/>
    </row>
    <row r="88" spans="1:12" ht="15">
      <c r="A88" s="3" t="s">
        <v>74</v>
      </c>
      <c r="B88" s="8" t="s">
        <v>70</v>
      </c>
      <c r="D88" s="8" t="s">
        <v>70</v>
      </c>
      <c r="F88" s="8" t="s">
        <v>70</v>
      </c>
      <c r="H88" s="8" t="s">
        <v>70</v>
      </c>
      <c r="I88" s="8"/>
      <c r="J88" s="8" t="s">
        <v>70</v>
      </c>
      <c r="L88" s="8" t="s">
        <v>70</v>
      </c>
    </row>
    <row r="89" spans="1:13" ht="14.25">
      <c r="A89" s="1" t="s">
        <v>42</v>
      </c>
      <c r="B89" s="1">
        <v>5</v>
      </c>
      <c r="D89" s="1">
        <v>4</v>
      </c>
      <c r="F89" s="1">
        <v>2</v>
      </c>
      <c r="H89" s="1">
        <v>2</v>
      </c>
      <c r="J89" s="1">
        <v>1</v>
      </c>
      <c r="L89" s="1">
        <v>0</v>
      </c>
      <c r="M89" s="1">
        <v>3</v>
      </c>
    </row>
    <row r="90" spans="1:13" ht="14.25">
      <c r="A90" s="1" t="s">
        <v>55</v>
      </c>
      <c r="B90" s="1">
        <v>0</v>
      </c>
      <c r="D90" s="1">
        <v>1</v>
      </c>
      <c r="F90" s="1">
        <v>0</v>
      </c>
      <c r="H90" s="1">
        <v>0</v>
      </c>
      <c r="J90" s="1">
        <v>0</v>
      </c>
      <c r="L90" s="1">
        <v>0</v>
      </c>
      <c r="M90" s="1">
        <v>0</v>
      </c>
    </row>
    <row r="91" spans="1:13" ht="14.25">
      <c r="A91" s="1" t="s">
        <v>50</v>
      </c>
      <c r="B91" s="1">
        <v>0</v>
      </c>
      <c r="D91" s="1">
        <v>0</v>
      </c>
      <c r="F91" s="1">
        <v>0</v>
      </c>
      <c r="H91" s="1">
        <v>1</v>
      </c>
      <c r="J91" s="1">
        <v>0</v>
      </c>
      <c r="L91" s="1">
        <v>0</v>
      </c>
      <c r="M91" s="1">
        <v>0</v>
      </c>
    </row>
    <row r="92" spans="1:13" s="4" customFormat="1" ht="15">
      <c r="A92" s="4" t="s">
        <v>89</v>
      </c>
      <c r="B92" s="4">
        <f>+B93+B94</f>
        <v>2</v>
      </c>
      <c r="D92" s="4">
        <f>+D93+D94</f>
        <v>1</v>
      </c>
      <c r="F92" s="4">
        <f>+F93+F94</f>
        <v>3</v>
      </c>
      <c r="G92" s="10"/>
      <c r="H92" s="4">
        <f>+H93+H94</f>
        <v>6</v>
      </c>
      <c r="J92" s="4">
        <f>+J93+J94</f>
        <v>6</v>
      </c>
      <c r="L92" s="4">
        <f>+L93+L94</f>
        <v>3</v>
      </c>
      <c r="M92" s="4">
        <v>0</v>
      </c>
    </row>
    <row r="93" spans="1:13" s="17" customFormat="1" ht="14.25">
      <c r="A93" s="21" t="s">
        <v>26</v>
      </c>
      <c r="B93" s="17">
        <v>1</v>
      </c>
      <c r="D93" s="17">
        <v>1</v>
      </c>
      <c r="F93" s="17">
        <v>3</v>
      </c>
      <c r="G93" s="18"/>
      <c r="H93" s="17">
        <v>5</v>
      </c>
      <c r="J93" s="17">
        <v>5</v>
      </c>
      <c r="L93" s="17">
        <v>3</v>
      </c>
      <c r="M93" s="17">
        <v>0</v>
      </c>
    </row>
    <row r="94" spans="1:13" s="17" customFormat="1" ht="14.25">
      <c r="A94" s="21" t="s">
        <v>56</v>
      </c>
      <c r="B94" s="17">
        <v>1</v>
      </c>
      <c r="D94" s="17">
        <v>0</v>
      </c>
      <c r="F94" s="17">
        <v>0</v>
      </c>
      <c r="G94" s="18"/>
      <c r="H94" s="17">
        <v>1</v>
      </c>
      <c r="J94" s="17">
        <v>1</v>
      </c>
      <c r="L94" s="17">
        <v>0</v>
      </c>
      <c r="M94" s="17">
        <v>0</v>
      </c>
    </row>
    <row r="95" spans="1:13" s="4" customFormat="1" ht="15">
      <c r="A95" s="4" t="s">
        <v>40</v>
      </c>
      <c r="B95" s="4">
        <v>0</v>
      </c>
      <c r="D95" s="4">
        <v>1</v>
      </c>
      <c r="F95" s="4">
        <v>3</v>
      </c>
      <c r="G95" s="10"/>
      <c r="H95" s="4">
        <v>2</v>
      </c>
      <c r="J95" s="4">
        <v>1</v>
      </c>
      <c r="L95" s="4">
        <v>0</v>
      </c>
      <c r="M95" s="4">
        <v>0</v>
      </c>
    </row>
    <row r="96" spans="1:13" s="4" customFormat="1" ht="15">
      <c r="A96" s="4" t="s">
        <v>41</v>
      </c>
      <c r="B96" s="4">
        <v>2</v>
      </c>
      <c r="D96" s="4">
        <v>5</v>
      </c>
      <c r="F96" s="4">
        <v>2</v>
      </c>
      <c r="G96" s="10"/>
      <c r="H96" s="4">
        <v>1</v>
      </c>
      <c r="J96" s="4">
        <v>4</v>
      </c>
      <c r="L96" s="4">
        <v>0</v>
      </c>
      <c r="M96" s="4">
        <v>2</v>
      </c>
    </row>
    <row r="97" spans="1:12" ht="14.25">
      <c r="A97" s="5"/>
      <c r="B97" s="6"/>
      <c r="D97" s="6"/>
      <c r="F97" s="6"/>
      <c r="H97" s="6"/>
      <c r="I97" s="6"/>
      <c r="J97" s="6"/>
      <c r="L97" s="6"/>
    </row>
    <row r="98" spans="1:13" ht="14.25">
      <c r="A98" s="3" t="s">
        <v>80</v>
      </c>
      <c r="B98" s="6">
        <f>+B89+B90+B91+B92+B95+B96</f>
        <v>9</v>
      </c>
      <c r="D98" s="6">
        <f>+D89+D90+D91+D92+D95+D96</f>
        <v>12</v>
      </c>
      <c r="F98" s="6">
        <f>+F89+F90+F91+F92+F95+F96</f>
        <v>10</v>
      </c>
      <c r="H98" s="6">
        <f>+H89+H90+H91+H92+H95+H96</f>
        <v>12</v>
      </c>
      <c r="I98" s="6"/>
      <c r="J98" s="6">
        <f>+J89+J90+J91+J92+J95+J96</f>
        <v>12</v>
      </c>
      <c r="L98" s="6">
        <f>+L89+L90+L91+L92+L95+L96</f>
        <v>3</v>
      </c>
      <c r="M98" s="6">
        <f>+M89+M90+M91+M92+M95+M96</f>
        <v>5</v>
      </c>
    </row>
    <row r="99" spans="1:12" ht="14.25">
      <c r="A99" s="3"/>
      <c r="B99" s="6"/>
      <c r="D99" s="6"/>
      <c r="F99" s="6"/>
      <c r="H99" s="6"/>
      <c r="I99" s="6"/>
      <c r="J99" s="6"/>
      <c r="L99" s="6"/>
    </row>
    <row r="101" spans="1:12" ht="15">
      <c r="A101" s="3" t="s">
        <v>75</v>
      </c>
      <c r="B101" s="4" t="s">
        <v>70</v>
      </c>
      <c r="D101" s="4" t="s">
        <v>70</v>
      </c>
      <c r="F101" s="4" t="s">
        <v>70</v>
      </c>
      <c r="H101" s="4" t="s">
        <v>70</v>
      </c>
      <c r="I101" s="4"/>
      <c r="J101" s="4" t="s">
        <v>70</v>
      </c>
      <c r="L101" s="4" t="s">
        <v>70</v>
      </c>
    </row>
    <row r="102" spans="1:13" s="4" customFormat="1" ht="15">
      <c r="A102" s="4" t="s">
        <v>67</v>
      </c>
      <c r="B102" s="4">
        <v>0</v>
      </c>
      <c r="D102" s="4">
        <v>1</v>
      </c>
      <c r="F102" s="4">
        <v>1</v>
      </c>
      <c r="G102" s="10"/>
      <c r="H102" s="4">
        <v>0</v>
      </c>
      <c r="J102" s="4">
        <v>0</v>
      </c>
      <c r="L102" s="4">
        <v>0</v>
      </c>
      <c r="M102" s="4">
        <v>0</v>
      </c>
    </row>
    <row r="103" spans="1:13" s="4" customFormat="1" ht="15">
      <c r="A103" s="11" t="s">
        <v>27</v>
      </c>
      <c r="B103" s="4">
        <v>1</v>
      </c>
      <c r="D103" s="4">
        <v>0</v>
      </c>
      <c r="F103" s="4">
        <v>0</v>
      </c>
      <c r="G103" s="10"/>
      <c r="H103" s="4">
        <v>1</v>
      </c>
      <c r="J103" s="4">
        <v>1</v>
      </c>
      <c r="L103" s="4">
        <v>0</v>
      </c>
      <c r="M103" s="4">
        <v>2</v>
      </c>
    </row>
    <row r="104" spans="1:13" s="4" customFormat="1" ht="15">
      <c r="A104" s="11" t="s">
        <v>47</v>
      </c>
      <c r="B104" s="4">
        <v>3</v>
      </c>
      <c r="D104" s="4">
        <v>4</v>
      </c>
      <c r="F104" s="4">
        <v>2</v>
      </c>
      <c r="G104" s="10"/>
      <c r="H104" s="4">
        <v>2</v>
      </c>
      <c r="J104" s="4">
        <v>1</v>
      </c>
      <c r="L104" s="4">
        <v>0</v>
      </c>
      <c r="M104" s="4">
        <v>4</v>
      </c>
    </row>
    <row r="105" spans="1:13" s="4" customFormat="1" ht="15">
      <c r="A105" s="11" t="s">
        <v>29</v>
      </c>
      <c r="B105" s="4">
        <v>1</v>
      </c>
      <c r="D105" s="4">
        <v>1</v>
      </c>
      <c r="F105" s="4">
        <v>1</v>
      </c>
      <c r="G105" s="10"/>
      <c r="H105" s="4">
        <v>1</v>
      </c>
      <c r="J105" s="4">
        <v>5</v>
      </c>
      <c r="L105" s="4">
        <v>0</v>
      </c>
      <c r="M105" s="4">
        <v>4</v>
      </c>
    </row>
    <row r="106" spans="1:13" s="4" customFormat="1" ht="15">
      <c r="A106" s="11" t="s">
        <v>30</v>
      </c>
      <c r="B106" s="4">
        <f>+B107+B109+B111</f>
        <v>2</v>
      </c>
      <c r="D106" s="4">
        <f>+D107+D109+D111</f>
        <v>3</v>
      </c>
      <c r="F106" s="4">
        <f>+F107+F109+F111</f>
        <v>1</v>
      </c>
      <c r="G106" s="10"/>
      <c r="H106" s="4">
        <f>+H107+H109+H111</f>
        <v>2</v>
      </c>
      <c r="J106" s="4">
        <f>+J107+J109+J111</f>
        <v>3</v>
      </c>
      <c r="L106" s="4">
        <f>+L107+L109+L111</f>
        <v>0</v>
      </c>
      <c r="M106" s="4">
        <f>+M107+M108+M109+M111</f>
        <v>4</v>
      </c>
    </row>
    <row r="107" spans="1:13" s="17" customFormat="1" ht="14.25">
      <c r="A107" s="21" t="s">
        <v>90</v>
      </c>
      <c r="B107" s="17">
        <v>0</v>
      </c>
      <c r="D107" s="17">
        <v>1</v>
      </c>
      <c r="F107" s="17">
        <v>1</v>
      </c>
      <c r="G107" s="18"/>
      <c r="H107" s="17">
        <v>1</v>
      </c>
      <c r="J107" s="17">
        <v>2</v>
      </c>
      <c r="L107" s="17">
        <v>0</v>
      </c>
      <c r="M107" s="17">
        <v>2</v>
      </c>
    </row>
    <row r="108" spans="1:13" s="17" customFormat="1" ht="14.25">
      <c r="A108" s="21" t="s">
        <v>111</v>
      </c>
      <c r="D108" s="19" t="s">
        <v>103</v>
      </c>
      <c r="F108" s="19" t="s">
        <v>103</v>
      </c>
      <c r="G108" s="18"/>
      <c r="H108" s="19" t="s">
        <v>103</v>
      </c>
      <c r="J108" s="19" t="s">
        <v>103</v>
      </c>
      <c r="L108" s="19" t="s">
        <v>103</v>
      </c>
      <c r="M108" s="17">
        <v>1</v>
      </c>
    </row>
    <row r="109" spans="1:13" s="17" customFormat="1" ht="14.25">
      <c r="A109" s="21" t="s">
        <v>91</v>
      </c>
      <c r="B109" s="17">
        <v>1</v>
      </c>
      <c r="D109" s="17">
        <v>1</v>
      </c>
      <c r="F109" s="17">
        <v>0</v>
      </c>
      <c r="G109" s="18"/>
      <c r="H109" s="17">
        <v>1</v>
      </c>
      <c r="J109" s="17">
        <v>1</v>
      </c>
      <c r="L109" s="17">
        <v>0</v>
      </c>
      <c r="M109" s="17">
        <v>1</v>
      </c>
    </row>
    <row r="110" spans="1:13" s="17" customFormat="1" ht="14.25">
      <c r="A110" s="21" t="s">
        <v>94</v>
      </c>
      <c r="B110" s="17">
        <v>0</v>
      </c>
      <c r="D110" s="17">
        <v>0</v>
      </c>
      <c r="F110" s="17">
        <v>0</v>
      </c>
      <c r="G110" s="18"/>
      <c r="H110" s="17">
        <v>1</v>
      </c>
      <c r="J110" s="17">
        <v>3</v>
      </c>
      <c r="L110" s="17">
        <v>1</v>
      </c>
      <c r="M110" s="17">
        <v>1</v>
      </c>
    </row>
    <row r="111" spans="1:13" s="17" customFormat="1" ht="14.25">
      <c r="A111" s="21" t="s">
        <v>92</v>
      </c>
      <c r="B111" s="17">
        <v>1</v>
      </c>
      <c r="D111" s="17">
        <v>1</v>
      </c>
      <c r="F111" s="17">
        <v>0</v>
      </c>
      <c r="G111" s="18"/>
      <c r="H111" s="17">
        <v>0</v>
      </c>
      <c r="J111" s="17">
        <v>0</v>
      </c>
      <c r="L111" s="17">
        <v>0</v>
      </c>
      <c r="M111" s="17">
        <v>0</v>
      </c>
    </row>
    <row r="112" spans="1:13" s="4" customFormat="1" ht="15">
      <c r="A112" s="11" t="s">
        <v>93</v>
      </c>
      <c r="B112" s="4">
        <v>0</v>
      </c>
      <c r="D112" s="4">
        <v>1</v>
      </c>
      <c r="F112" s="4">
        <v>2</v>
      </c>
      <c r="G112" s="10"/>
      <c r="H112" s="4">
        <v>2</v>
      </c>
      <c r="J112" s="4">
        <v>1</v>
      </c>
      <c r="L112" s="4">
        <v>0</v>
      </c>
      <c r="M112" s="4">
        <v>0</v>
      </c>
    </row>
    <row r="113" ht="14.25">
      <c r="A113" s="5"/>
    </row>
    <row r="114" spans="1:13" ht="14.25">
      <c r="A114" s="3" t="s">
        <v>81</v>
      </c>
      <c r="B114" s="14">
        <f>+B102+B103+B104+B105+B106+B110+B112</f>
        <v>7</v>
      </c>
      <c r="C114" s="14"/>
      <c r="D114" s="14">
        <f>+D102+D103+D104+D105+D106+D110+D112</f>
        <v>10</v>
      </c>
      <c r="E114" s="14"/>
      <c r="F114" s="14">
        <f>+F102+F103+F104+F105+F106+F110+F112</f>
        <v>7</v>
      </c>
      <c r="G114" s="15"/>
      <c r="H114" s="14">
        <f>+H102+H103+H104+H105+H106+H110+H112</f>
        <v>9</v>
      </c>
      <c r="I114" s="14"/>
      <c r="J114" s="14">
        <f>+J102+J103+J104+J105+J106+J110+J112</f>
        <v>14</v>
      </c>
      <c r="L114" s="14">
        <f>+L102+L103+L104+L105+L106+L110+L112</f>
        <v>1</v>
      </c>
      <c r="M114" s="14">
        <f>+M102+M103+M104+M105+M106+M110+M112</f>
        <v>15</v>
      </c>
    </row>
    <row r="115" ht="14.25">
      <c r="A115" s="3"/>
    </row>
    <row r="116" spans="1:4" ht="15">
      <c r="A116" s="3"/>
      <c r="D116" s="7"/>
    </row>
    <row r="117" spans="1:12" ht="15">
      <c r="A117" s="3" t="s">
        <v>76</v>
      </c>
      <c r="B117" s="4" t="s">
        <v>70</v>
      </c>
      <c r="C117" s="1" t="s">
        <v>70</v>
      </c>
      <c r="D117" s="4" t="s">
        <v>70</v>
      </c>
      <c r="E117" s="1" t="s">
        <v>70</v>
      </c>
      <c r="F117" s="4" t="s">
        <v>70</v>
      </c>
      <c r="G117" s="12" t="s">
        <v>70</v>
      </c>
      <c r="H117" s="4" t="s">
        <v>70</v>
      </c>
      <c r="I117" s="4"/>
      <c r="J117" s="4" t="s">
        <v>70</v>
      </c>
      <c r="L117" s="4" t="s">
        <v>70</v>
      </c>
    </row>
    <row r="118" spans="1:13" ht="15">
      <c r="A118" s="11" t="s">
        <v>96</v>
      </c>
      <c r="B118" s="4">
        <v>0</v>
      </c>
      <c r="D118" s="4">
        <v>0</v>
      </c>
      <c r="F118" s="4">
        <v>0</v>
      </c>
      <c r="H118" s="4">
        <v>0</v>
      </c>
      <c r="I118" s="4"/>
      <c r="J118" s="4">
        <v>1</v>
      </c>
      <c r="L118" s="4">
        <v>0</v>
      </c>
      <c r="M118" s="4">
        <v>0</v>
      </c>
    </row>
    <row r="119" spans="1:13" s="4" customFormat="1" ht="15">
      <c r="A119" s="11" t="s">
        <v>61</v>
      </c>
      <c r="B119" s="4" t="e">
        <f>+#REF!+B120+B122</f>
        <v>#REF!</v>
      </c>
      <c r="D119" s="4">
        <f>+D120+D122</f>
        <v>0</v>
      </c>
      <c r="F119" s="4">
        <f>+F120+F122</f>
        <v>3</v>
      </c>
      <c r="G119" s="10"/>
      <c r="H119" s="4">
        <f>+H120+H122</f>
        <v>4</v>
      </c>
      <c r="J119" s="4">
        <f>+J120+J122</f>
        <v>8</v>
      </c>
      <c r="L119" s="4">
        <f>+L120+L122</f>
        <v>0</v>
      </c>
      <c r="M119" s="4">
        <f>+M120+M122+M121</f>
        <v>23</v>
      </c>
    </row>
    <row r="120" spans="1:13" s="17" customFormat="1" ht="14.25">
      <c r="A120" s="21" t="s">
        <v>68</v>
      </c>
      <c r="B120" s="17">
        <v>0</v>
      </c>
      <c r="D120" s="17">
        <v>0</v>
      </c>
      <c r="F120" s="17">
        <v>3</v>
      </c>
      <c r="G120" s="18"/>
      <c r="H120" s="17">
        <v>3</v>
      </c>
      <c r="J120" s="17">
        <v>7</v>
      </c>
      <c r="L120" s="17">
        <v>0</v>
      </c>
      <c r="M120" s="17">
        <v>9</v>
      </c>
    </row>
    <row r="121" spans="1:13" s="17" customFormat="1" ht="14.25">
      <c r="A121" s="21" t="s">
        <v>112</v>
      </c>
      <c r="B121" s="17">
        <v>0</v>
      </c>
      <c r="D121" s="19" t="s">
        <v>103</v>
      </c>
      <c r="F121" s="19" t="s">
        <v>103</v>
      </c>
      <c r="G121" s="18"/>
      <c r="H121" s="19" t="s">
        <v>103</v>
      </c>
      <c r="J121" s="19" t="s">
        <v>103</v>
      </c>
      <c r="L121" s="19" t="s">
        <v>103</v>
      </c>
      <c r="M121" s="17">
        <v>14</v>
      </c>
    </row>
    <row r="122" spans="1:13" s="17" customFormat="1" ht="14.25">
      <c r="A122" s="21" t="s">
        <v>95</v>
      </c>
      <c r="B122" s="17">
        <v>0</v>
      </c>
      <c r="D122" s="17">
        <v>0</v>
      </c>
      <c r="F122" s="17">
        <v>0</v>
      </c>
      <c r="G122" s="18"/>
      <c r="H122" s="17">
        <v>1</v>
      </c>
      <c r="J122" s="17">
        <v>1</v>
      </c>
      <c r="L122" s="17">
        <v>0</v>
      </c>
      <c r="M122" s="17">
        <v>0</v>
      </c>
    </row>
    <row r="123" spans="1:13" s="4" customFormat="1" ht="15">
      <c r="A123" s="11" t="s">
        <v>53</v>
      </c>
      <c r="B123" s="4">
        <f>+B124+B125</f>
        <v>2</v>
      </c>
      <c r="D123" s="4">
        <f>+D124+D125</f>
        <v>1</v>
      </c>
      <c r="F123" s="4">
        <f>+F124+F125</f>
        <v>4</v>
      </c>
      <c r="G123" s="10"/>
      <c r="H123" s="4">
        <f>+H124+H125</f>
        <v>5</v>
      </c>
      <c r="J123" s="4">
        <f>+J124+J125</f>
        <v>8</v>
      </c>
      <c r="L123" s="4">
        <f>+L124+L125</f>
        <v>0</v>
      </c>
      <c r="M123" s="4">
        <f>+M124+M125</f>
        <v>6</v>
      </c>
    </row>
    <row r="124" spans="1:13" s="17" customFormat="1" ht="14.25">
      <c r="A124" s="21" t="s">
        <v>51</v>
      </c>
      <c r="B124" s="17">
        <v>1</v>
      </c>
      <c r="D124" s="17">
        <v>0</v>
      </c>
      <c r="F124" s="17">
        <v>0</v>
      </c>
      <c r="G124" s="18"/>
      <c r="H124" s="17">
        <v>1</v>
      </c>
      <c r="J124" s="17">
        <v>4</v>
      </c>
      <c r="L124" s="17">
        <v>0</v>
      </c>
      <c r="M124" s="17">
        <v>2</v>
      </c>
    </row>
    <row r="125" spans="1:13" s="17" customFormat="1" ht="14.25">
      <c r="A125" s="21" t="s">
        <v>52</v>
      </c>
      <c r="B125" s="17">
        <v>1</v>
      </c>
      <c r="D125" s="17">
        <v>1</v>
      </c>
      <c r="F125" s="17">
        <v>4</v>
      </c>
      <c r="G125" s="18"/>
      <c r="H125" s="17">
        <v>4</v>
      </c>
      <c r="J125" s="17">
        <v>4</v>
      </c>
      <c r="L125" s="17">
        <v>0</v>
      </c>
      <c r="M125" s="17">
        <v>4</v>
      </c>
    </row>
    <row r="126" ht="8.25" customHeight="1"/>
    <row r="127" spans="1:14" ht="15">
      <c r="A127" s="4" t="s">
        <v>62</v>
      </c>
      <c r="B127" s="6" t="e">
        <f>+#REF!+B129+B130+B131+B132</f>
        <v>#REF!</v>
      </c>
      <c r="C127" s="6"/>
      <c r="D127" s="6">
        <f>+D129+D130+D131+D132</f>
        <v>3</v>
      </c>
      <c r="E127" s="6"/>
      <c r="F127" s="6">
        <f>+F129+F130+F131+F132</f>
        <v>7</v>
      </c>
      <c r="H127" s="6">
        <f>+H129+H130+H131+H132</f>
        <v>11</v>
      </c>
      <c r="I127" s="6"/>
      <c r="J127" s="6">
        <f>+J129+J130+J131+J132</f>
        <v>12</v>
      </c>
      <c r="L127" s="6">
        <f>+L129+L130+L131+L132</f>
        <v>0</v>
      </c>
      <c r="M127" s="6">
        <f>+M129+M130+M131+M132</f>
        <v>3</v>
      </c>
      <c r="N127" s="6" t="s">
        <v>70</v>
      </c>
    </row>
    <row r="128" ht="9" customHeight="1"/>
    <row r="129" spans="1:13" s="17" customFormat="1" ht="14.25">
      <c r="A129" s="21" t="s">
        <v>69</v>
      </c>
      <c r="B129" s="17">
        <v>0</v>
      </c>
      <c r="D129" s="17">
        <v>0</v>
      </c>
      <c r="F129" s="17">
        <v>3</v>
      </c>
      <c r="G129" s="18"/>
      <c r="H129" s="17">
        <v>2</v>
      </c>
      <c r="J129" s="17">
        <v>4</v>
      </c>
      <c r="L129" s="17">
        <v>0</v>
      </c>
      <c r="M129" s="17">
        <v>0</v>
      </c>
    </row>
    <row r="130" spans="1:13" s="17" customFormat="1" ht="14.25">
      <c r="A130" s="21" t="s">
        <v>57</v>
      </c>
      <c r="B130" s="17">
        <v>0</v>
      </c>
      <c r="D130" s="17">
        <v>1</v>
      </c>
      <c r="F130" s="17">
        <v>3</v>
      </c>
      <c r="G130" s="18"/>
      <c r="H130" s="17">
        <v>7</v>
      </c>
      <c r="J130" s="17">
        <v>3</v>
      </c>
      <c r="L130" s="17">
        <v>0</v>
      </c>
      <c r="M130" s="17">
        <v>2</v>
      </c>
    </row>
    <row r="131" spans="1:13" s="17" customFormat="1" ht="14.25">
      <c r="A131" s="21" t="s">
        <v>38</v>
      </c>
      <c r="B131" s="17">
        <v>1</v>
      </c>
      <c r="D131" s="17">
        <v>1</v>
      </c>
      <c r="F131" s="17">
        <v>1</v>
      </c>
      <c r="G131" s="18"/>
      <c r="H131" s="17">
        <v>2</v>
      </c>
      <c r="J131" s="17">
        <v>5</v>
      </c>
      <c r="L131" s="17">
        <v>0</v>
      </c>
      <c r="M131" s="17">
        <v>1</v>
      </c>
    </row>
    <row r="132" spans="1:13" s="17" customFormat="1" ht="14.25">
      <c r="A132" s="21" t="s">
        <v>63</v>
      </c>
      <c r="B132" s="17">
        <v>0</v>
      </c>
      <c r="D132" s="17">
        <v>1</v>
      </c>
      <c r="F132" s="17">
        <v>0</v>
      </c>
      <c r="G132" s="18"/>
      <c r="H132" s="17">
        <v>0</v>
      </c>
      <c r="J132" s="17">
        <v>0</v>
      </c>
      <c r="L132" s="17">
        <v>0</v>
      </c>
      <c r="M132" s="17">
        <v>0</v>
      </c>
    </row>
    <row r="133" ht="14.25">
      <c r="A133" s="5"/>
    </row>
    <row r="134" spans="1:13" ht="14.25">
      <c r="A134" s="3" t="s">
        <v>83</v>
      </c>
      <c r="B134" s="6" t="e">
        <f>+B119+B123+B127</f>
        <v>#REF!</v>
      </c>
      <c r="C134" s="6"/>
      <c r="D134" s="6">
        <f>+D119+D123+D127</f>
        <v>4</v>
      </c>
      <c r="E134" s="6"/>
      <c r="F134" s="6">
        <f>+F119+F123+F127</f>
        <v>14</v>
      </c>
      <c r="G134" s="13"/>
      <c r="H134" s="6">
        <f>+H119+H123+H127</f>
        <v>20</v>
      </c>
      <c r="I134" s="6"/>
      <c r="J134" s="6">
        <f>+J118+J119+J123+J127</f>
        <v>29</v>
      </c>
      <c r="L134" s="6">
        <f>+L118+L119+L123+L127</f>
        <v>0</v>
      </c>
      <c r="M134" s="6">
        <f>+M118+M119+M123+M127</f>
        <v>32</v>
      </c>
    </row>
    <row r="135" spans="1:12" ht="15">
      <c r="A135" s="3"/>
      <c r="B135" s="4"/>
      <c r="C135" s="4"/>
      <c r="D135" s="4"/>
      <c r="E135" s="4"/>
      <c r="F135" s="4"/>
      <c r="G135" s="10"/>
      <c r="H135" s="4"/>
      <c r="I135" s="4"/>
      <c r="J135" s="4"/>
      <c r="L135" s="4"/>
    </row>
    <row r="136" spans="1:12" ht="15">
      <c r="A136" s="3"/>
      <c r="B136" s="4"/>
      <c r="C136" s="4"/>
      <c r="D136" s="4"/>
      <c r="E136" s="4"/>
      <c r="F136" s="4"/>
      <c r="G136" s="10"/>
      <c r="H136" s="4"/>
      <c r="I136" s="4"/>
      <c r="J136" s="4"/>
      <c r="L136" s="4"/>
    </row>
    <row r="137" spans="2:12" ht="15">
      <c r="B137" s="4" t="s">
        <v>70</v>
      </c>
      <c r="D137" s="4" t="s">
        <v>70</v>
      </c>
      <c r="F137" s="4" t="s">
        <v>70</v>
      </c>
      <c r="H137" s="4" t="s">
        <v>70</v>
      </c>
      <c r="I137" s="4"/>
      <c r="J137" s="4" t="s">
        <v>70</v>
      </c>
      <c r="L137" s="4" t="s">
        <v>70</v>
      </c>
    </row>
    <row r="138" spans="1:13" s="4" customFormat="1" ht="15">
      <c r="A138" s="11" t="s">
        <v>31</v>
      </c>
      <c r="B138" s="4" t="e">
        <f>+B11+B60+B78+B98+B114+B134+B85</f>
        <v>#REF!</v>
      </c>
      <c r="D138" s="4">
        <f>+D11+D60+D78+D98+D114+D134+D85</f>
        <v>571</v>
      </c>
      <c r="F138" s="4">
        <f>+F11+F60+F78+F98+F114+F134+F85</f>
        <v>644</v>
      </c>
      <c r="G138" s="10"/>
      <c r="H138" s="4">
        <f>+H11+H60+H78+H98+H114+H134+H85</f>
        <v>708</v>
      </c>
      <c r="J138" s="4">
        <f>+J11+J60+J78+J98+J114+J134+J85</f>
        <v>725</v>
      </c>
      <c r="L138" s="4">
        <f>+L11+L60+L78+L98+L114+L134+L85</f>
        <v>435</v>
      </c>
      <c r="M138" s="4">
        <f>+M11+M60+M78+M98+M114+M134+M85</f>
        <v>840</v>
      </c>
    </row>
    <row r="139" ht="14.25">
      <c r="A139" s="3"/>
    </row>
    <row r="140" ht="14.25">
      <c r="A140" s="3"/>
    </row>
    <row r="141" ht="14.25">
      <c r="A141" s="3"/>
    </row>
    <row r="142" ht="14.25">
      <c r="A142" s="5" t="s">
        <v>44</v>
      </c>
    </row>
    <row r="145" ht="14.25">
      <c r="A145" s="12"/>
    </row>
    <row r="146" ht="14.25">
      <c r="A146" s="12"/>
    </row>
    <row r="155" ht="15">
      <c r="D155" s="9" t="s">
        <v>70</v>
      </c>
    </row>
  </sheetData>
  <mergeCells count="4">
    <mergeCell ref="A1:M1"/>
    <mergeCell ref="A2:M2"/>
    <mergeCell ref="A3:M3"/>
    <mergeCell ref="A4:M4"/>
  </mergeCells>
  <printOptions/>
  <pageMargins left="0.78" right="0.25" top="0.61" bottom="0" header="0.5" footer="0.5"/>
  <pageSetup horizontalDpi="600" verticalDpi="600" orientation="portrait" scale="84" r:id="rId1"/>
  <rowBreaks count="3" manualBreakCount="3">
    <brk id="61" max="255" man="1"/>
    <brk id="114" max="255" man="1"/>
    <brk id="16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Gray</dc:creator>
  <cp:keywords/>
  <dc:description/>
  <cp:lastModifiedBy>mlburris</cp:lastModifiedBy>
  <cp:lastPrinted>2008-03-13T18:07:56Z</cp:lastPrinted>
  <dcterms:created xsi:type="dcterms:W3CDTF">1998-02-04T20:15:54Z</dcterms:created>
  <dcterms:modified xsi:type="dcterms:W3CDTF">2008-03-13T18:07:57Z</dcterms:modified>
  <cp:category/>
  <cp:version/>
  <cp:contentType/>
  <cp:contentStatus/>
</cp:coreProperties>
</file>