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AAE_MAS02b" sheetId="1" r:id="rId1"/>
  </sheets>
  <definedNames>
    <definedName name="_xlnm.Print_Area" localSheetId="0">'AAE_MAS02b'!$A$1:$I$107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<sst xmlns="http://schemas.openxmlformats.org/spreadsheetml/2006/main" count="142" uniqueCount="100">
  <si>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</si>
  <si>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</si>
  <si>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</si>
  <si>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</si>
  <si>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</si>
  <si>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</si>
  <si>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</si>
  <si>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</si>
  <si>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</si>
  <si>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</si>
  <si>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</si>
  <si>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</si>
  <si>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</si>
  <si>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</si>
  <si>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</si>
  <si>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</si>
  <si>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</si>
  <si>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</si>
  <si>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</si>
  <si>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</si>
  <si>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</si>
  <si>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</si>
  <si>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</si>
  <si>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</si>
  <si>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</si>
  <si>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</si>
  <si>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</si>
  <si>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</si>
  <si>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ARCHITECTURE</t>
  </si>
  <si>
    <t>ARTS &amp; SCIENCES</t>
  </si>
  <si>
    <t>BUSINESS ADMINISTRATION</t>
  </si>
  <si>
    <t>EDUCATION</t>
  </si>
  <si>
    <t>ENGINEERING</t>
  </si>
  <si>
    <t>HEALTH &amp; HUMAN SERVICES</t>
  </si>
  <si>
    <t>GRAND TOTAL</t>
  </si>
  <si>
    <t xml:space="preserve">   TOTAL ARCH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</si>
  <si>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</si>
  <si>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</si>
  <si>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</si>
  <si>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</si>
  <si>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</si>
  <si>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</si>
  <si>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</si>
  <si>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</si>
  <si>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</si>
  <si>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</si>
  <si>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</si>
  <si>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Psychology - Clinical &amp; Community</t>
  </si>
  <si>
    <t>Psychology - Industrial &amp; Organizational</t>
  </si>
  <si>
    <t>Public Administration</t>
  </si>
  <si>
    <t>Mathematical Finance</t>
  </si>
  <si>
    <t>MBA - Business Administration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</si>
  <si>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</si>
  <si>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</si>
  <si>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</si>
  <si>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</si>
  <si>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</si>
  <si>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</si>
  <si>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</si>
  <si>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</si>
  <si>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</si>
  <si>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Family Nurse Practitioner</t>
  </si>
  <si>
    <t>Nursing - Anesthesia</t>
  </si>
  <si>
    <t>Information Technology</t>
  </si>
  <si>
    <t>Applied Physics</t>
  </si>
  <si>
    <t>Mathematics Education</t>
  </si>
  <si>
    <t>Counseling - Community</t>
  </si>
  <si>
    <t>Counseling - School</t>
  </si>
  <si>
    <t>Social Work</t>
  </si>
  <si>
    <t>Clinical Exercise Physiology</t>
  </si>
  <si>
    <t xml:space="preserve"> </t>
  </si>
  <si>
    <t>Ethics &amp; Applied Philosophy</t>
  </si>
  <si>
    <t>MAT - Art Education (K-12)</t>
  </si>
  <si>
    <t>MAT - English as as 2nd Language (K-12)</t>
  </si>
  <si>
    <t>Nursing - Community Health</t>
  </si>
  <si>
    <t>Applied*</t>
  </si>
  <si>
    <t xml:space="preserve"> 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</si>
  <si>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</si>
  <si>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</si>
  <si>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</si>
  <si>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TABLE II-1d2 -- Resident [Domestic] Students Only</t>
  </si>
  <si>
    <t>BY COLLEGE AND MAJOR, FALL 2007</t>
  </si>
  <si>
    <t>Latin American Studies</t>
  </si>
  <si>
    <t>Optical Science and Engineering</t>
  </si>
  <si>
    <t>Grad Cert - Real Estate Finance &amp; Dev</t>
  </si>
  <si>
    <t>MBA - Plus</t>
  </si>
  <si>
    <t>MBA - Sports Marketing &amp; Mgmt</t>
  </si>
  <si>
    <t>Elementary Education</t>
  </si>
  <si>
    <t>Grad Cert - Curriculum &amp; Instruction</t>
  </si>
  <si>
    <t>MAT - Elementary Education (K-6)</t>
  </si>
  <si>
    <t>MAT - Middle Grades Education (6-9)</t>
  </si>
  <si>
    <t>MAT - Secondary Education (9-12)</t>
  </si>
  <si>
    <t>MAT - Special Education (K-12)</t>
  </si>
  <si>
    <t>Engineering - Undesignated</t>
  </si>
  <si>
    <t>Nursing Systems/Populations</t>
  </si>
  <si>
    <t>Post Masters Cert - Family Nurse Practitioner</t>
  </si>
  <si>
    <t>Nursing - Advanced Clinical</t>
  </si>
  <si>
    <t>Post Masters Cert - Advanced Clinical</t>
  </si>
  <si>
    <t>Public Health / Health Promotion</t>
  </si>
  <si>
    <t>Nurse Educator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</si>
</sst>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9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/>
    </xf>
    <xf numFmtId="1" fontId="8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9.42187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37" t="s">
        <v>42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43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81</v>
      </c>
      <c r="B3" s="37"/>
      <c r="C3" s="37"/>
      <c r="D3" s="37"/>
      <c r="E3" s="37"/>
      <c r="F3" s="37"/>
      <c r="G3" s="37"/>
      <c r="H3" s="37"/>
    </row>
    <row r="4" spans="1:8" ht="12.75">
      <c r="A4" s="38" t="s">
        <v>80</v>
      </c>
      <c r="B4" s="38"/>
      <c r="C4" s="38"/>
      <c r="D4" s="38"/>
      <c r="E4" s="38"/>
      <c r="F4" s="38"/>
      <c r="G4" s="38"/>
      <c r="H4" s="38"/>
    </row>
    <row r="5" spans="1:8" ht="12.75">
      <c r="A5" s="8"/>
      <c r="B5" s="8"/>
      <c r="C5" s="8"/>
      <c r="D5" s="8"/>
      <c r="E5" s="8"/>
      <c r="F5" s="8" t="s">
        <v>70</v>
      </c>
      <c r="G5" s="8" t="s">
        <v>70</v>
      </c>
      <c r="H5" s="8"/>
    </row>
    <row r="6" spans="1:8" ht="12.75">
      <c r="A6" s="2"/>
      <c r="B6" s="2"/>
      <c r="C6" s="2"/>
      <c r="D6" s="9"/>
      <c r="E6" s="9"/>
      <c r="F6" s="7" t="s">
        <v>25</v>
      </c>
      <c r="G6" s="9"/>
      <c r="H6" s="7" t="s">
        <v>27</v>
      </c>
    </row>
    <row r="7" spans="1:8" ht="12.75">
      <c r="A7" s="3" t="s">
        <v>70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75</v>
      </c>
      <c r="E8" s="12" t="s">
        <v>3</v>
      </c>
      <c r="F8" s="12" t="s">
        <v>26</v>
      </c>
      <c r="G8" s="12" t="s">
        <v>4</v>
      </c>
      <c r="H8" s="12" t="s">
        <v>26</v>
      </c>
    </row>
    <row r="9" spans="1:8" ht="12.75">
      <c r="A9" s="4" t="s">
        <v>28</v>
      </c>
      <c r="B9" s="4" t="s">
        <v>5</v>
      </c>
      <c r="C9" s="1" t="s">
        <v>6</v>
      </c>
      <c r="D9" s="25">
        <v>56</v>
      </c>
      <c r="E9" s="25">
        <v>42</v>
      </c>
      <c r="F9" s="26">
        <f>+E9/D9</f>
        <v>0.75</v>
      </c>
      <c r="G9" s="25">
        <v>30</v>
      </c>
      <c r="H9" s="26">
        <f>+G9/E9</f>
        <v>0.7142857142857143</v>
      </c>
    </row>
    <row r="10" spans="1:8" s="6" customFormat="1" ht="12.75">
      <c r="A10" s="5" t="s">
        <v>35</v>
      </c>
      <c r="B10" s="5"/>
      <c r="C10" s="5"/>
      <c r="D10" s="27">
        <v>56</v>
      </c>
      <c r="E10" s="27">
        <v>42</v>
      </c>
      <c r="F10" s="28">
        <f>+E10/D10</f>
        <v>0.75</v>
      </c>
      <c r="G10" s="27">
        <v>30</v>
      </c>
      <c r="H10" s="28">
        <f>+G10/E10</f>
        <v>0.7142857142857143</v>
      </c>
    </row>
    <row r="11" spans="1:8" s="6" customFormat="1" ht="12.75">
      <c r="A11" s="5"/>
      <c r="B11" s="5"/>
      <c r="C11" s="5"/>
      <c r="D11" s="19"/>
      <c r="E11" s="19"/>
      <c r="F11" s="20"/>
      <c r="G11" s="19"/>
      <c r="H11" s="20"/>
    </row>
    <row r="12" spans="2:8" ht="12.75">
      <c r="B12" s="4"/>
      <c r="C12" s="1" t="s">
        <v>70</v>
      </c>
      <c r="D12" s="17" t="s">
        <v>70</v>
      </c>
      <c r="E12" s="17" t="s">
        <v>70</v>
      </c>
      <c r="F12" s="18" t="s">
        <v>70</v>
      </c>
      <c r="G12" s="17" t="s">
        <v>70</v>
      </c>
      <c r="H12" s="18" t="s">
        <v>70</v>
      </c>
    </row>
    <row r="13" spans="1:8" ht="12.75">
      <c r="A13" s="4" t="s">
        <v>29</v>
      </c>
      <c r="B13" s="4"/>
      <c r="C13" s="1" t="s">
        <v>64</v>
      </c>
      <c r="D13" s="25">
        <v>6</v>
      </c>
      <c r="E13" s="25">
        <v>5</v>
      </c>
      <c r="F13" s="26">
        <f aca="true" t="shared" si="0" ref="F13:F36">+E13/D13</f>
        <v>0.8333333333333334</v>
      </c>
      <c r="G13" s="25">
        <v>2</v>
      </c>
      <c r="H13" s="26">
        <f>+G13/F13</f>
        <v>2.4</v>
      </c>
    </row>
    <row r="14" spans="1:8" ht="12.75">
      <c r="A14" s="4"/>
      <c r="B14" s="4" t="s">
        <v>5</v>
      </c>
      <c r="C14" s="1" t="s">
        <v>7</v>
      </c>
      <c r="D14" s="25">
        <v>21</v>
      </c>
      <c r="E14" s="25">
        <v>10</v>
      </c>
      <c r="F14" s="26">
        <f t="shared" si="0"/>
        <v>0.47619047619047616</v>
      </c>
      <c r="G14" s="25">
        <v>8</v>
      </c>
      <c r="H14" s="26">
        <f aca="true" t="shared" si="1" ref="H14:H34">+G14/E14</f>
        <v>0.8</v>
      </c>
    </row>
    <row r="15" spans="1:8" ht="12.75">
      <c r="A15" s="4"/>
      <c r="B15" s="4" t="s">
        <v>5</v>
      </c>
      <c r="C15" s="1" t="s">
        <v>8</v>
      </c>
      <c r="D15" s="25">
        <v>11</v>
      </c>
      <c r="E15" s="25">
        <v>8</v>
      </c>
      <c r="F15" s="26">
        <f t="shared" si="0"/>
        <v>0.7272727272727273</v>
      </c>
      <c r="G15" s="25">
        <v>6</v>
      </c>
      <c r="H15" s="26">
        <f t="shared" si="1"/>
        <v>0.75</v>
      </c>
    </row>
    <row r="16" spans="1:8" ht="12.75">
      <c r="A16" s="4"/>
      <c r="B16" s="4" t="s">
        <v>5</v>
      </c>
      <c r="C16" s="1" t="s">
        <v>9</v>
      </c>
      <c r="D16" s="25">
        <v>33</v>
      </c>
      <c r="E16" s="25">
        <v>15</v>
      </c>
      <c r="F16" s="26">
        <f t="shared" si="0"/>
        <v>0.45454545454545453</v>
      </c>
      <c r="G16" s="25">
        <v>9</v>
      </c>
      <c r="H16" s="26">
        <f t="shared" si="1"/>
        <v>0.6</v>
      </c>
    </row>
    <row r="17" spans="1:8" ht="12.75">
      <c r="A17" s="4"/>
      <c r="B17" s="4" t="s">
        <v>5</v>
      </c>
      <c r="C17" s="1" t="s">
        <v>10</v>
      </c>
      <c r="D17" s="25">
        <v>18</v>
      </c>
      <c r="E17" s="25">
        <v>13</v>
      </c>
      <c r="F17" s="26">
        <f t="shared" si="0"/>
        <v>0.7222222222222222</v>
      </c>
      <c r="G17" s="25">
        <v>7</v>
      </c>
      <c r="H17" s="26">
        <f t="shared" si="1"/>
        <v>0.5384615384615384</v>
      </c>
    </row>
    <row r="18" spans="1:8" ht="12.75">
      <c r="A18" s="4"/>
      <c r="B18" s="4" t="s">
        <v>5</v>
      </c>
      <c r="C18" s="1" t="s">
        <v>11</v>
      </c>
      <c r="D18" s="25">
        <v>11</v>
      </c>
      <c r="E18" s="25">
        <v>10</v>
      </c>
      <c r="F18" s="26">
        <f t="shared" si="0"/>
        <v>0.9090909090909091</v>
      </c>
      <c r="G18" s="25">
        <v>5</v>
      </c>
      <c r="H18" s="26">
        <f t="shared" si="1"/>
        <v>0.5</v>
      </c>
    </row>
    <row r="19" spans="1:8" ht="12.75">
      <c r="A19" s="4"/>
      <c r="B19" s="4" t="s">
        <v>5</v>
      </c>
      <c r="C19" s="1" t="s">
        <v>12</v>
      </c>
      <c r="D19" s="25">
        <v>36</v>
      </c>
      <c r="E19" s="25">
        <v>28</v>
      </c>
      <c r="F19" s="26">
        <f t="shared" si="0"/>
        <v>0.7777777777777778</v>
      </c>
      <c r="G19" s="25">
        <v>20</v>
      </c>
      <c r="H19" s="26">
        <f t="shared" si="1"/>
        <v>0.7142857142857143</v>
      </c>
    </row>
    <row r="20" spans="1:8" ht="12.75">
      <c r="A20" s="4"/>
      <c r="B20" s="4"/>
      <c r="C20" s="1" t="s">
        <v>44</v>
      </c>
      <c r="D20" s="25">
        <v>5</v>
      </c>
      <c r="E20" s="25">
        <v>5</v>
      </c>
      <c r="F20" s="26">
        <f t="shared" si="0"/>
        <v>1</v>
      </c>
      <c r="G20" s="25">
        <v>5</v>
      </c>
      <c r="H20" s="26">
        <f t="shared" si="1"/>
        <v>1</v>
      </c>
    </row>
    <row r="21" spans="1:8" ht="12.75">
      <c r="A21" s="4"/>
      <c r="B21" s="4"/>
      <c r="C21" s="1" t="s">
        <v>71</v>
      </c>
      <c r="D21" s="25">
        <v>8</v>
      </c>
      <c r="E21" s="25">
        <v>5</v>
      </c>
      <c r="F21" s="26">
        <f t="shared" si="0"/>
        <v>0.625</v>
      </c>
      <c r="G21" s="25">
        <v>4</v>
      </c>
      <c r="H21" s="26">
        <f t="shared" si="1"/>
        <v>0.8</v>
      </c>
    </row>
    <row r="22" spans="1:8" ht="12.75">
      <c r="A22" s="4"/>
      <c r="B22" s="4" t="s">
        <v>5</v>
      </c>
      <c r="C22" s="1" t="s">
        <v>13</v>
      </c>
      <c r="D22" s="25">
        <v>19</v>
      </c>
      <c r="E22" s="25">
        <v>14</v>
      </c>
      <c r="F22" s="26">
        <f t="shared" si="0"/>
        <v>0.7368421052631579</v>
      </c>
      <c r="G22" s="25">
        <v>11</v>
      </c>
      <c r="H22" s="26">
        <f t="shared" si="1"/>
        <v>0.7857142857142857</v>
      </c>
    </row>
    <row r="23" spans="1:8" ht="12.75">
      <c r="A23" s="4"/>
      <c r="B23" s="4" t="s">
        <v>5</v>
      </c>
      <c r="C23" s="1" t="s">
        <v>45</v>
      </c>
      <c r="D23" s="25">
        <v>3</v>
      </c>
      <c r="E23" s="25">
        <v>3</v>
      </c>
      <c r="F23" s="26">
        <f t="shared" si="0"/>
        <v>1</v>
      </c>
      <c r="G23" s="25">
        <v>2</v>
      </c>
      <c r="H23" s="26">
        <f t="shared" si="1"/>
        <v>0.6666666666666666</v>
      </c>
    </row>
    <row r="24" spans="1:8" ht="12.75">
      <c r="A24" s="4"/>
      <c r="B24" s="4" t="s">
        <v>5</v>
      </c>
      <c r="C24" s="1" t="s">
        <v>14</v>
      </c>
      <c r="D24" s="25">
        <v>31</v>
      </c>
      <c r="E24" s="25">
        <v>22</v>
      </c>
      <c r="F24" s="26">
        <f t="shared" si="0"/>
        <v>0.7096774193548387</v>
      </c>
      <c r="G24" s="25">
        <v>16</v>
      </c>
      <c r="H24" s="26">
        <f t="shared" si="1"/>
        <v>0.7272727272727273</v>
      </c>
    </row>
    <row r="25" spans="1:8" ht="12.75">
      <c r="A25" s="4"/>
      <c r="B25" s="4" t="s">
        <v>5</v>
      </c>
      <c r="C25" s="1" t="s">
        <v>82</v>
      </c>
      <c r="D25" s="25">
        <v>6</v>
      </c>
      <c r="E25" s="25">
        <v>6</v>
      </c>
      <c r="F25" s="26">
        <f>+E25/D25</f>
        <v>1</v>
      </c>
      <c r="G25" s="25">
        <v>5</v>
      </c>
      <c r="H25" s="26">
        <f>+G25/E25</f>
        <v>0.8333333333333334</v>
      </c>
    </row>
    <row r="26" spans="1:8" ht="12.75">
      <c r="A26" s="4"/>
      <c r="B26" s="4" t="s">
        <v>5</v>
      </c>
      <c r="C26" s="1" t="s">
        <v>46</v>
      </c>
      <c r="D26" s="25">
        <v>8</v>
      </c>
      <c r="E26" s="25">
        <v>7</v>
      </c>
      <c r="F26" s="26">
        <f t="shared" si="0"/>
        <v>0.875</v>
      </c>
      <c r="G26" s="25">
        <v>6</v>
      </c>
      <c r="H26" s="26">
        <f t="shared" si="1"/>
        <v>0.8571428571428571</v>
      </c>
    </row>
    <row r="27" spans="1:8" ht="12.75">
      <c r="A27" s="4"/>
      <c r="B27" s="4" t="s">
        <v>5</v>
      </c>
      <c r="C27" s="1" t="s">
        <v>15</v>
      </c>
      <c r="D27" s="25">
        <v>17</v>
      </c>
      <c r="E27" s="25">
        <v>17</v>
      </c>
      <c r="F27" s="26">
        <f t="shared" si="0"/>
        <v>1</v>
      </c>
      <c r="G27" s="25">
        <v>6</v>
      </c>
      <c r="H27" s="26">
        <f t="shared" si="1"/>
        <v>0.35294117647058826</v>
      </c>
    </row>
    <row r="28" spans="1:8" ht="12.75">
      <c r="A28" s="4"/>
      <c r="B28" s="4" t="s">
        <v>5</v>
      </c>
      <c r="C28" s="1" t="s">
        <v>65</v>
      </c>
      <c r="D28" s="25">
        <v>4</v>
      </c>
      <c r="E28" s="25">
        <v>4</v>
      </c>
      <c r="F28" s="26">
        <f t="shared" si="0"/>
        <v>1</v>
      </c>
      <c r="G28" s="25">
        <v>4</v>
      </c>
      <c r="H28" s="26">
        <f t="shared" si="1"/>
        <v>1</v>
      </c>
    </row>
    <row r="29" spans="1:8" ht="12.75">
      <c r="A29" s="4"/>
      <c r="B29" s="4" t="s">
        <v>5</v>
      </c>
      <c r="C29" s="1" t="s">
        <v>83</v>
      </c>
      <c r="D29" s="25">
        <v>1</v>
      </c>
      <c r="E29" s="25">
        <v>0</v>
      </c>
      <c r="F29" s="26">
        <f>+E29/D29</f>
        <v>0</v>
      </c>
      <c r="G29" s="25">
        <v>0</v>
      </c>
      <c r="H29" s="26">
        <v>0</v>
      </c>
    </row>
    <row r="30" spans="1:8" ht="12.75">
      <c r="A30" s="4"/>
      <c r="B30" s="4" t="s">
        <v>5</v>
      </c>
      <c r="C30" s="1" t="s">
        <v>47</v>
      </c>
      <c r="D30" s="25">
        <v>92</v>
      </c>
      <c r="E30" s="25">
        <v>5</v>
      </c>
      <c r="F30" s="26">
        <f t="shared" si="0"/>
        <v>0.05434782608695652</v>
      </c>
      <c r="G30" s="25">
        <v>5</v>
      </c>
      <c r="H30" s="26">
        <f t="shared" si="1"/>
        <v>1</v>
      </c>
    </row>
    <row r="31" spans="1:8" ht="12.75">
      <c r="A31" s="4"/>
      <c r="B31" s="4"/>
      <c r="C31" s="1" t="s">
        <v>48</v>
      </c>
      <c r="D31" s="25">
        <v>80</v>
      </c>
      <c r="E31" s="25">
        <v>9</v>
      </c>
      <c r="F31" s="26">
        <f t="shared" si="0"/>
        <v>0.1125</v>
      </c>
      <c r="G31" s="25">
        <v>6</v>
      </c>
      <c r="H31" s="26">
        <f t="shared" si="1"/>
        <v>0.6666666666666666</v>
      </c>
    </row>
    <row r="32" spans="1:8" s="16" customFormat="1" ht="12.75">
      <c r="A32" s="14"/>
      <c r="B32" s="14"/>
      <c r="C32" s="15" t="s">
        <v>49</v>
      </c>
      <c r="D32" s="29">
        <v>37</v>
      </c>
      <c r="E32" s="29">
        <v>23</v>
      </c>
      <c r="F32" s="30">
        <f t="shared" si="0"/>
        <v>0.6216216216216216</v>
      </c>
      <c r="G32" s="29">
        <v>15</v>
      </c>
      <c r="H32" s="30">
        <f t="shared" si="1"/>
        <v>0.6521739130434783</v>
      </c>
    </row>
    <row r="33" spans="1:8" ht="12.75">
      <c r="A33" s="4"/>
      <c r="B33" s="4" t="s">
        <v>5</v>
      </c>
      <c r="C33" s="1" t="s">
        <v>16</v>
      </c>
      <c r="D33" s="25">
        <v>6</v>
      </c>
      <c r="E33" s="25">
        <v>6</v>
      </c>
      <c r="F33" s="26">
        <f t="shared" si="0"/>
        <v>1</v>
      </c>
      <c r="G33" s="25">
        <v>2</v>
      </c>
      <c r="H33" s="26">
        <f t="shared" si="1"/>
        <v>0.3333333333333333</v>
      </c>
    </row>
    <row r="34" spans="1:8" ht="12.75">
      <c r="A34" s="4"/>
      <c r="B34" s="4" t="s">
        <v>5</v>
      </c>
      <c r="C34" s="1" t="s">
        <v>17</v>
      </c>
      <c r="D34" s="25">
        <v>9</v>
      </c>
      <c r="E34" s="25">
        <v>7</v>
      </c>
      <c r="F34" s="26">
        <f t="shared" si="0"/>
        <v>0.7777777777777778</v>
      </c>
      <c r="G34" s="25">
        <v>6</v>
      </c>
      <c r="H34" s="26">
        <f t="shared" si="1"/>
        <v>0.8571428571428571</v>
      </c>
    </row>
    <row r="35" spans="1:8" ht="12.75">
      <c r="A35" s="4"/>
      <c r="B35" s="4" t="s">
        <v>5</v>
      </c>
      <c r="C35" s="1" t="s">
        <v>18</v>
      </c>
      <c r="D35" s="25">
        <v>8</v>
      </c>
      <c r="E35" s="25">
        <v>6</v>
      </c>
      <c r="F35" s="26">
        <f t="shared" si="0"/>
        <v>0.75</v>
      </c>
      <c r="G35" s="25">
        <v>4</v>
      </c>
      <c r="H35" s="26">
        <f>+G35/E35</f>
        <v>0.6666666666666666</v>
      </c>
    </row>
    <row r="36" spans="1:8" s="6" customFormat="1" ht="12.75">
      <c r="A36" s="5" t="s">
        <v>36</v>
      </c>
      <c r="B36" s="5"/>
      <c r="C36" s="5"/>
      <c r="D36" s="27">
        <f>SUM(D12:D35)</f>
        <v>470</v>
      </c>
      <c r="E36" s="27">
        <f>SUM(E12:E35)</f>
        <v>228</v>
      </c>
      <c r="F36" s="28">
        <f t="shared" si="0"/>
        <v>0.4851063829787234</v>
      </c>
      <c r="G36" s="27">
        <f>SUM(G12:G35)</f>
        <v>154</v>
      </c>
      <c r="H36" s="28">
        <f>+G36/E36</f>
        <v>0.6754385964912281</v>
      </c>
    </row>
    <row r="37" spans="1:8" s="6" customFormat="1" ht="12.75">
      <c r="A37" s="5"/>
      <c r="B37" s="5"/>
      <c r="C37" s="5"/>
      <c r="D37" s="19"/>
      <c r="E37" s="19"/>
      <c r="F37" s="20"/>
      <c r="G37" s="19"/>
      <c r="H37" s="20"/>
    </row>
    <row r="38" spans="1:8" s="6" customFormat="1" ht="12.75">
      <c r="A38" s="5"/>
      <c r="B38" s="5"/>
      <c r="C38" s="5"/>
      <c r="D38" s="19"/>
      <c r="E38" s="19"/>
      <c r="F38" s="20"/>
      <c r="G38" s="19"/>
      <c r="H38" s="20"/>
    </row>
    <row r="39" spans="1:8" ht="12.75">
      <c r="A39" s="4" t="s">
        <v>30</v>
      </c>
      <c r="B39" s="4" t="s">
        <v>5</v>
      </c>
      <c r="C39" s="1" t="s">
        <v>19</v>
      </c>
      <c r="D39" s="25">
        <v>91</v>
      </c>
      <c r="E39" s="25">
        <v>56</v>
      </c>
      <c r="F39" s="26">
        <f aca="true" t="shared" si="2" ref="F39:F46">+E39/D39</f>
        <v>0.6153846153846154</v>
      </c>
      <c r="G39" s="25">
        <v>43</v>
      </c>
      <c r="H39" s="26">
        <f aca="true" t="shared" si="3" ref="H39:H46">+G39/E39</f>
        <v>0.7678571428571429</v>
      </c>
    </row>
    <row r="40" spans="1:8" ht="12.75">
      <c r="A40" s="4"/>
      <c r="B40" s="4"/>
      <c r="C40" s="1" t="s">
        <v>41</v>
      </c>
      <c r="D40" s="25">
        <v>19</v>
      </c>
      <c r="E40" s="25">
        <v>19</v>
      </c>
      <c r="F40" s="26">
        <f t="shared" si="2"/>
        <v>1</v>
      </c>
      <c r="G40" s="25">
        <v>15</v>
      </c>
      <c r="H40" s="26">
        <f t="shared" si="3"/>
        <v>0.7894736842105263</v>
      </c>
    </row>
    <row r="41" spans="1:8" ht="12.75">
      <c r="A41" s="4"/>
      <c r="B41" s="4" t="s">
        <v>5</v>
      </c>
      <c r="C41" s="1" t="s">
        <v>50</v>
      </c>
      <c r="D41" s="25">
        <v>38</v>
      </c>
      <c r="E41" s="25">
        <v>31</v>
      </c>
      <c r="F41" s="26">
        <f t="shared" si="2"/>
        <v>0.8157894736842105</v>
      </c>
      <c r="G41" s="25">
        <v>25</v>
      </c>
      <c r="H41" s="26">
        <f t="shared" si="3"/>
        <v>0.8064516129032258</v>
      </c>
    </row>
    <row r="42" spans="1:8" ht="12.75">
      <c r="A42" s="4"/>
      <c r="B42" s="4"/>
      <c r="C42" s="1" t="s">
        <v>51</v>
      </c>
      <c r="D42" s="25">
        <v>168</v>
      </c>
      <c r="E42" s="25">
        <v>102</v>
      </c>
      <c r="F42" s="26">
        <f t="shared" si="2"/>
        <v>0.6071428571428571</v>
      </c>
      <c r="G42" s="25">
        <v>70</v>
      </c>
      <c r="H42" s="26">
        <f t="shared" si="3"/>
        <v>0.6862745098039216</v>
      </c>
    </row>
    <row r="43" spans="1:8" ht="12.75">
      <c r="A43" s="4"/>
      <c r="B43" s="4"/>
      <c r="C43" s="1" t="s">
        <v>85</v>
      </c>
      <c r="D43" s="25">
        <v>13</v>
      </c>
      <c r="E43" s="25">
        <v>13</v>
      </c>
      <c r="F43" s="26">
        <f t="shared" si="2"/>
        <v>1</v>
      </c>
      <c r="G43" s="25">
        <v>9</v>
      </c>
      <c r="H43" s="26">
        <f t="shared" si="3"/>
        <v>0.6923076923076923</v>
      </c>
    </row>
    <row r="44" spans="1:8" ht="12.75">
      <c r="A44" s="4"/>
      <c r="B44" s="4"/>
      <c r="C44" s="1" t="s">
        <v>86</v>
      </c>
      <c r="D44" s="25">
        <v>38</v>
      </c>
      <c r="E44" s="25">
        <v>14</v>
      </c>
      <c r="F44" s="26">
        <f t="shared" si="2"/>
        <v>0.3684210526315789</v>
      </c>
      <c r="G44" s="25">
        <v>13</v>
      </c>
      <c r="H44" s="26">
        <f t="shared" si="3"/>
        <v>0.9285714285714286</v>
      </c>
    </row>
    <row r="45" spans="1:8" ht="12.75">
      <c r="A45" s="4"/>
      <c r="B45" s="4"/>
      <c r="C45" s="1" t="s">
        <v>84</v>
      </c>
      <c r="D45" s="25">
        <v>8</v>
      </c>
      <c r="E45" s="25">
        <v>7</v>
      </c>
      <c r="F45" s="26">
        <f t="shared" si="2"/>
        <v>0.875</v>
      </c>
      <c r="G45" s="25">
        <v>5</v>
      </c>
      <c r="H45" s="26">
        <f t="shared" si="3"/>
        <v>0.7142857142857143</v>
      </c>
    </row>
    <row r="46" spans="1:8" s="6" customFormat="1" ht="12.75">
      <c r="A46" s="5" t="s">
        <v>37</v>
      </c>
      <c r="B46" s="5"/>
      <c r="C46" s="5"/>
      <c r="D46" s="27">
        <f>SUM(D39:D45)</f>
        <v>375</v>
      </c>
      <c r="E46" s="27">
        <f>SUM(E39:E45)</f>
        <v>242</v>
      </c>
      <c r="F46" s="28">
        <f t="shared" si="2"/>
        <v>0.6453333333333333</v>
      </c>
      <c r="G46" s="27">
        <f>SUM(G39:G45)</f>
        <v>180</v>
      </c>
      <c r="H46" s="28">
        <f t="shared" si="3"/>
        <v>0.743801652892562</v>
      </c>
    </row>
    <row r="47" spans="1:8" s="6" customFormat="1" ht="12.75">
      <c r="A47" s="5"/>
      <c r="B47" s="5"/>
      <c r="C47" s="5"/>
      <c r="D47" s="19"/>
      <c r="E47" s="19"/>
      <c r="F47" s="20"/>
      <c r="G47" s="19"/>
      <c r="H47" s="20"/>
    </row>
    <row r="48" spans="1:8" s="6" customFormat="1" ht="12.75">
      <c r="A48" s="5"/>
      <c r="B48" s="5"/>
      <c r="C48" s="5"/>
      <c r="D48" s="19"/>
      <c r="E48" s="19"/>
      <c r="F48" s="20"/>
      <c r="G48" s="19"/>
      <c r="H48" s="20"/>
    </row>
    <row r="49" spans="1:8" ht="12.75">
      <c r="A49" s="4" t="s">
        <v>78</v>
      </c>
      <c r="B49" s="4" t="s">
        <v>5</v>
      </c>
      <c r="C49" s="1" t="s">
        <v>23</v>
      </c>
      <c r="D49" s="25">
        <v>21</v>
      </c>
      <c r="E49" s="25">
        <v>19</v>
      </c>
      <c r="F49" s="26">
        <f>+E49/D49</f>
        <v>0.9047619047619048</v>
      </c>
      <c r="G49" s="25">
        <v>16</v>
      </c>
      <c r="H49" s="26">
        <f>+G49/E49</f>
        <v>0.8421052631578947</v>
      </c>
    </row>
    <row r="50" spans="1:8" ht="12.75">
      <c r="A50" s="4"/>
      <c r="B50" s="4" t="s">
        <v>5</v>
      </c>
      <c r="C50" s="1" t="s">
        <v>63</v>
      </c>
      <c r="D50" s="25">
        <v>26</v>
      </c>
      <c r="E50" s="25">
        <v>21</v>
      </c>
      <c r="F50" s="26">
        <f>+E50/D50</f>
        <v>0.8076923076923077</v>
      </c>
      <c r="G50" s="25">
        <v>18</v>
      </c>
      <c r="H50" s="26">
        <f>+G50/E50</f>
        <v>0.8571428571428571</v>
      </c>
    </row>
    <row r="51" spans="1:8" s="6" customFormat="1" ht="12.75">
      <c r="A51" s="5" t="s">
        <v>79</v>
      </c>
      <c r="B51" s="5"/>
      <c r="C51" s="5"/>
      <c r="D51" s="27">
        <f>SUM(D49:D50)</f>
        <v>47</v>
      </c>
      <c r="E51" s="27">
        <f>SUM(E49:E50)</f>
        <v>40</v>
      </c>
      <c r="F51" s="28">
        <f>+E51/D51</f>
        <v>0.851063829787234</v>
      </c>
      <c r="G51" s="27">
        <f>SUM(G49:G50)</f>
        <v>34</v>
      </c>
      <c r="H51" s="28">
        <f>+G51/E51</f>
        <v>0.85</v>
      </c>
    </row>
    <row r="52" spans="1:8" s="6" customFormat="1" ht="12.75">
      <c r="A52" s="5"/>
      <c r="B52" s="5"/>
      <c r="C52" s="5"/>
      <c r="D52" s="19"/>
      <c r="E52" s="19"/>
      <c r="F52" s="20"/>
      <c r="G52" s="19"/>
      <c r="H52" s="20"/>
    </row>
    <row r="53" spans="4:8" ht="12.75">
      <c r="D53" s="23"/>
      <c r="E53" s="23"/>
      <c r="F53" s="23"/>
      <c r="G53" s="24" t="s">
        <v>70</v>
      </c>
      <c r="H53" s="23"/>
    </row>
    <row r="54" spans="1:8" ht="12.75">
      <c r="A54" s="4" t="s">
        <v>31</v>
      </c>
      <c r="B54" s="4" t="s">
        <v>5</v>
      </c>
      <c r="C54" s="1" t="s">
        <v>52</v>
      </c>
      <c r="D54" s="25">
        <v>20</v>
      </c>
      <c r="E54" s="25">
        <v>16</v>
      </c>
      <c r="F54" s="26">
        <f aca="true" t="shared" si="4" ref="F54:F69">+E54/D54</f>
        <v>0.8</v>
      </c>
      <c r="G54" s="25">
        <v>15</v>
      </c>
      <c r="H54" s="26">
        <f aca="true" t="shared" si="5" ref="H54:H69">+G54/E54</f>
        <v>0.9375</v>
      </c>
    </row>
    <row r="55" spans="1:8" ht="12.75">
      <c r="A55" s="4"/>
      <c r="B55" s="4"/>
      <c r="C55" s="1" t="s">
        <v>66</v>
      </c>
      <c r="D55" s="25">
        <v>66</v>
      </c>
      <c r="E55" s="25">
        <v>30</v>
      </c>
      <c r="F55" s="26">
        <f t="shared" si="4"/>
        <v>0.45454545454545453</v>
      </c>
      <c r="G55" s="25">
        <v>23</v>
      </c>
      <c r="H55" s="26">
        <f t="shared" si="5"/>
        <v>0.7666666666666667</v>
      </c>
    </row>
    <row r="56" spans="1:8" ht="12.75">
      <c r="A56" s="4"/>
      <c r="B56" s="4"/>
      <c r="C56" s="1" t="s">
        <v>67</v>
      </c>
      <c r="D56" s="25">
        <v>65</v>
      </c>
      <c r="E56" s="25">
        <v>46</v>
      </c>
      <c r="F56" s="26">
        <f t="shared" si="4"/>
        <v>0.7076923076923077</v>
      </c>
      <c r="G56" s="25">
        <v>38</v>
      </c>
      <c r="H56" s="26">
        <f t="shared" si="5"/>
        <v>0.8260869565217391</v>
      </c>
    </row>
    <row r="57" spans="1:8" ht="12.75">
      <c r="A57" s="4"/>
      <c r="B57" s="4"/>
      <c r="C57" s="1" t="s">
        <v>87</v>
      </c>
      <c r="D57" s="25">
        <v>5</v>
      </c>
      <c r="E57" s="25">
        <v>4</v>
      </c>
      <c r="F57" s="26">
        <f>+E57/D57</f>
        <v>0.8</v>
      </c>
      <c r="G57" s="25">
        <v>2</v>
      </c>
      <c r="H57" s="26">
        <f>+G57/E57</f>
        <v>0.5</v>
      </c>
    </row>
    <row r="58" spans="1:8" ht="12.75">
      <c r="A58" s="4"/>
      <c r="B58" s="4" t="s">
        <v>5</v>
      </c>
      <c r="C58" s="1" t="s">
        <v>53</v>
      </c>
      <c r="D58" s="25">
        <v>4</v>
      </c>
      <c r="E58" s="25">
        <v>4</v>
      </c>
      <c r="F58" s="26">
        <f t="shared" si="4"/>
        <v>1</v>
      </c>
      <c r="G58" s="25">
        <v>2</v>
      </c>
      <c r="H58" s="26">
        <f t="shared" si="5"/>
        <v>0.5</v>
      </c>
    </row>
    <row r="59" spans="1:8" ht="12.75">
      <c r="A59" s="4"/>
      <c r="B59" s="4"/>
      <c r="C59" s="1" t="s">
        <v>72</v>
      </c>
      <c r="D59" s="25">
        <v>4</v>
      </c>
      <c r="E59" s="25">
        <v>4</v>
      </c>
      <c r="F59" s="26">
        <f t="shared" si="4"/>
        <v>1</v>
      </c>
      <c r="G59" s="25">
        <v>3</v>
      </c>
      <c r="H59" s="26">
        <f t="shared" si="5"/>
        <v>0.75</v>
      </c>
    </row>
    <row r="60" spans="3:8" ht="12.75">
      <c r="C60" s="1" t="s">
        <v>89</v>
      </c>
      <c r="D60" s="25">
        <v>24</v>
      </c>
      <c r="E60" s="25">
        <v>23</v>
      </c>
      <c r="F60" s="26">
        <f>+E60/D60</f>
        <v>0.9583333333333334</v>
      </c>
      <c r="G60" s="25">
        <v>19</v>
      </c>
      <c r="H60" s="26">
        <f>+G60/E60</f>
        <v>0.8260869565217391</v>
      </c>
    </row>
    <row r="61" spans="3:8" ht="12.75">
      <c r="C61" s="1" t="s">
        <v>73</v>
      </c>
      <c r="D61" s="25">
        <v>9</v>
      </c>
      <c r="E61" s="25">
        <v>9</v>
      </c>
      <c r="F61" s="26">
        <f>+E61/D61</f>
        <v>1</v>
      </c>
      <c r="G61" s="25">
        <v>7</v>
      </c>
      <c r="H61" s="26">
        <f>+G61/E61</f>
        <v>0.7777777777777778</v>
      </c>
    </row>
    <row r="62" spans="3:8" ht="12.75">
      <c r="C62" s="1" t="s">
        <v>90</v>
      </c>
      <c r="D62" s="25">
        <v>10</v>
      </c>
      <c r="E62" s="25">
        <v>6</v>
      </c>
      <c r="F62" s="26">
        <f t="shared" si="4"/>
        <v>0.6</v>
      </c>
      <c r="G62" s="25">
        <v>6</v>
      </c>
      <c r="H62" s="26">
        <f t="shared" si="5"/>
        <v>1</v>
      </c>
    </row>
    <row r="63" spans="3:8" ht="12.75">
      <c r="C63" s="1" t="s">
        <v>91</v>
      </c>
      <c r="D63" s="25">
        <v>18</v>
      </c>
      <c r="E63" s="25">
        <v>16</v>
      </c>
      <c r="F63" s="26">
        <f t="shared" si="4"/>
        <v>0.8888888888888888</v>
      </c>
      <c r="G63" s="25">
        <v>11</v>
      </c>
      <c r="H63" s="26">
        <f t="shared" si="5"/>
        <v>0.6875</v>
      </c>
    </row>
    <row r="64" spans="3:8" ht="12.75">
      <c r="C64" s="1" t="s">
        <v>92</v>
      </c>
      <c r="D64" s="25">
        <v>27</v>
      </c>
      <c r="E64" s="25">
        <v>24</v>
      </c>
      <c r="F64" s="26">
        <f t="shared" si="4"/>
        <v>0.8888888888888888</v>
      </c>
      <c r="G64" s="25">
        <v>20</v>
      </c>
      <c r="H64" s="26">
        <f t="shared" si="5"/>
        <v>0.8333333333333334</v>
      </c>
    </row>
    <row r="65" spans="1:8" ht="12.75">
      <c r="A65" s="4"/>
      <c r="B65" s="4" t="s">
        <v>5</v>
      </c>
      <c r="C65" s="1" t="s">
        <v>54</v>
      </c>
      <c r="D65" s="25">
        <v>7</v>
      </c>
      <c r="E65" s="25">
        <v>5</v>
      </c>
      <c r="F65" s="26">
        <f t="shared" si="4"/>
        <v>0.7142857142857143</v>
      </c>
      <c r="G65" s="25">
        <v>5</v>
      </c>
      <c r="H65" s="26">
        <f t="shared" si="5"/>
        <v>1</v>
      </c>
    </row>
    <row r="66" spans="1:8" ht="12.75">
      <c r="A66" s="4"/>
      <c r="B66" s="4" t="s">
        <v>5</v>
      </c>
      <c r="C66" s="1" t="s">
        <v>55</v>
      </c>
      <c r="D66" s="25">
        <v>14</v>
      </c>
      <c r="E66" s="25">
        <v>13</v>
      </c>
      <c r="F66" s="26">
        <f t="shared" si="4"/>
        <v>0.9285714285714286</v>
      </c>
      <c r="G66" s="25">
        <v>12</v>
      </c>
      <c r="H66" s="26">
        <f t="shared" si="5"/>
        <v>0.9230769230769231</v>
      </c>
    </row>
    <row r="67" spans="1:8" ht="12.75">
      <c r="A67" s="4"/>
      <c r="B67" s="4"/>
      <c r="C67" s="1" t="s">
        <v>56</v>
      </c>
      <c r="D67" s="25">
        <v>78</v>
      </c>
      <c r="E67" s="25">
        <v>63</v>
      </c>
      <c r="F67" s="26">
        <f t="shared" si="4"/>
        <v>0.8076923076923077</v>
      </c>
      <c r="G67" s="25">
        <v>51</v>
      </c>
      <c r="H67" s="26">
        <f t="shared" si="5"/>
        <v>0.8095238095238095</v>
      </c>
    </row>
    <row r="68" spans="1:8" ht="12.75">
      <c r="A68" s="4"/>
      <c r="B68" s="4"/>
      <c r="C68" s="1" t="s">
        <v>57</v>
      </c>
      <c r="D68" s="25">
        <v>7</v>
      </c>
      <c r="E68" s="25">
        <v>6</v>
      </c>
      <c r="F68" s="26">
        <f t="shared" si="4"/>
        <v>0.8571428571428571</v>
      </c>
      <c r="G68" s="25">
        <v>6</v>
      </c>
      <c r="H68" s="26">
        <f t="shared" si="5"/>
        <v>1</v>
      </c>
    </row>
    <row r="69" spans="3:8" ht="12.75">
      <c r="C69" s="1" t="s">
        <v>58</v>
      </c>
      <c r="D69" s="25">
        <v>8</v>
      </c>
      <c r="E69" s="25">
        <v>8</v>
      </c>
      <c r="F69" s="26">
        <f t="shared" si="4"/>
        <v>1</v>
      </c>
      <c r="G69" s="25">
        <v>7</v>
      </c>
      <c r="H69" s="26">
        <f t="shared" si="5"/>
        <v>0.875</v>
      </c>
    </row>
    <row r="70" spans="3:8" ht="12.75">
      <c r="C70" s="1" t="s">
        <v>88</v>
      </c>
      <c r="D70" s="25">
        <v>4</v>
      </c>
      <c r="E70" s="25">
        <v>2</v>
      </c>
      <c r="F70" s="26">
        <f>+E70/D70</f>
        <v>0.5</v>
      </c>
      <c r="G70" s="25">
        <v>2</v>
      </c>
      <c r="H70" s="26">
        <f>+G70/E70</f>
        <v>1</v>
      </c>
    </row>
    <row r="71" spans="1:8" s="6" customFormat="1" ht="12.75">
      <c r="A71" s="5" t="s">
        <v>38</v>
      </c>
      <c r="B71" s="5"/>
      <c r="C71" s="5"/>
      <c r="D71" s="27">
        <f>SUM(D54:D70)</f>
        <v>370</v>
      </c>
      <c r="E71" s="27">
        <f>SUM(E54:E70)</f>
        <v>279</v>
      </c>
      <c r="F71" s="28">
        <f>+E71/D71</f>
        <v>0.754054054054054</v>
      </c>
      <c r="G71" s="27">
        <f>SUM(G54:G70)</f>
        <v>229</v>
      </c>
      <c r="H71" s="28">
        <f>+G71/E71</f>
        <v>0.8207885304659498</v>
      </c>
    </row>
    <row r="72" spans="1:8" s="6" customFormat="1" ht="12.75">
      <c r="A72" s="5"/>
      <c r="B72" s="5"/>
      <c r="C72" s="5"/>
      <c r="D72" s="19"/>
      <c r="E72" s="19"/>
      <c r="F72" s="20"/>
      <c r="G72" s="19"/>
      <c r="H72" s="20"/>
    </row>
    <row r="73" spans="1:8" s="6" customFormat="1" ht="12.75">
      <c r="A73" s="5"/>
      <c r="B73" s="5"/>
      <c r="C73" s="5"/>
      <c r="D73" s="19"/>
      <c r="E73" s="19"/>
      <c r="F73" s="20"/>
      <c r="G73" s="19"/>
      <c r="H73" s="20"/>
    </row>
    <row r="74" spans="1:8" ht="12.75">
      <c r="A74" s="3" t="s">
        <v>32</v>
      </c>
      <c r="B74" s="4" t="s">
        <v>5</v>
      </c>
      <c r="C74" s="1" t="s">
        <v>20</v>
      </c>
      <c r="D74" s="25">
        <v>7</v>
      </c>
      <c r="E74" s="25">
        <v>7</v>
      </c>
      <c r="F74" s="26">
        <f aca="true" t="shared" si="6" ref="F74:F79">+E74/D74</f>
        <v>1</v>
      </c>
      <c r="G74" s="25">
        <v>6</v>
      </c>
      <c r="H74" s="26">
        <f aca="true" t="shared" si="7" ref="H74:H79">+G74/E74</f>
        <v>0.8571428571428571</v>
      </c>
    </row>
    <row r="75" spans="1:8" ht="12.75">
      <c r="A75" s="4"/>
      <c r="B75" s="4" t="s">
        <v>5</v>
      </c>
      <c r="C75" s="1" t="s">
        <v>21</v>
      </c>
      <c r="D75" s="25">
        <v>11</v>
      </c>
      <c r="E75" s="25">
        <v>10</v>
      </c>
      <c r="F75" s="26">
        <f t="shared" si="6"/>
        <v>0.9090909090909091</v>
      </c>
      <c r="G75" s="25">
        <v>6</v>
      </c>
      <c r="H75" s="26">
        <f t="shared" si="7"/>
        <v>0.6</v>
      </c>
    </row>
    <row r="76" spans="3:8" ht="12.75">
      <c r="C76" s="1" t="s">
        <v>59</v>
      </c>
      <c r="D76" s="25">
        <v>6</v>
      </c>
      <c r="E76" s="25">
        <v>5</v>
      </c>
      <c r="F76" s="26">
        <f t="shared" si="6"/>
        <v>0.8333333333333334</v>
      </c>
      <c r="G76" s="25">
        <v>4</v>
      </c>
      <c r="H76" s="26">
        <f t="shared" si="7"/>
        <v>0.8</v>
      </c>
    </row>
    <row r="77" spans="1:8" ht="12.75">
      <c r="A77" s="4"/>
      <c r="B77" s="4" t="s">
        <v>5</v>
      </c>
      <c r="C77" s="1" t="s">
        <v>22</v>
      </c>
      <c r="D77" s="25">
        <v>15</v>
      </c>
      <c r="E77" s="25">
        <v>11</v>
      </c>
      <c r="F77" s="26">
        <f t="shared" si="6"/>
        <v>0.7333333333333333</v>
      </c>
      <c r="G77" s="25">
        <v>3</v>
      </c>
      <c r="H77" s="26">
        <f t="shared" si="7"/>
        <v>0.2727272727272727</v>
      </c>
    </row>
    <row r="78" spans="1:8" ht="12.75">
      <c r="A78" s="4"/>
      <c r="B78" s="4"/>
      <c r="C78" s="1" t="s">
        <v>93</v>
      </c>
      <c r="D78" s="25">
        <v>3</v>
      </c>
      <c r="E78" s="25">
        <v>2</v>
      </c>
      <c r="F78" s="26">
        <f t="shared" si="6"/>
        <v>0.6666666666666666</v>
      </c>
      <c r="G78" s="25">
        <v>2</v>
      </c>
      <c r="H78" s="26">
        <f t="shared" si="7"/>
        <v>1</v>
      </c>
    </row>
    <row r="79" spans="1:8" s="6" customFormat="1" ht="12.75">
      <c r="A79" s="5" t="s">
        <v>39</v>
      </c>
      <c r="B79" s="5"/>
      <c r="C79" s="5"/>
      <c r="D79" s="27">
        <f>SUM(D74:D78)</f>
        <v>42</v>
      </c>
      <c r="E79" s="27">
        <f>SUM(E74:E78)</f>
        <v>35</v>
      </c>
      <c r="F79" s="28">
        <f t="shared" si="6"/>
        <v>0.8333333333333334</v>
      </c>
      <c r="G79" s="27">
        <f>SUM(G74:G78)</f>
        <v>21</v>
      </c>
      <c r="H79" s="28">
        <f t="shared" si="7"/>
        <v>0.6</v>
      </c>
    </row>
    <row r="80" spans="1:8" ht="12.75">
      <c r="A80" s="4"/>
      <c r="B80" s="4"/>
      <c r="C80" s="1"/>
      <c r="D80" s="17"/>
      <c r="E80" s="17"/>
      <c r="F80" s="18"/>
      <c r="G80" s="17"/>
      <c r="H80" s="18"/>
    </row>
    <row r="81" spans="1:8" ht="12.75">
      <c r="A81" s="4"/>
      <c r="B81" s="4"/>
      <c r="C81" s="1"/>
      <c r="D81" s="17"/>
      <c r="E81" s="17"/>
      <c r="F81" s="18"/>
      <c r="G81" s="17"/>
      <c r="H81" s="18"/>
    </row>
    <row r="82" spans="1:8" s="16" customFormat="1" ht="12.75">
      <c r="A82" s="14" t="s">
        <v>33</v>
      </c>
      <c r="B82" s="14"/>
      <c r="C82" s="15" t="s">
        <v>69</v>
      </c>
      <c r="D82" s="29">
        <v>21</v>
      </c>
      <c r="E82" s="29">
        <v>18</v>
      </c>
      <c r="F82" s="30">
        <f>+E82/D82</f>
        <v>0.8571428571428571</v>
      </c>
      <c r="G82" s="29">
        <v>13</v>
      </c>
      <c r="H82" s="30">
        <f>+G82/E82</f>
        <v>0.7222222222222222</v>
      </c>
    </row>
    <row r="83" spans="2:8" s="16" customFormat="1" ht="12.75">
      <c r="B83" s="14"/>
      <c r="C83" s="15" t="s">
        <v>60</v>
      </c>
      <c r="D83" s="29">
        <v>29</v>
      </c>
      <c r="E83" s="29">
        <v>24</v>
      </c>
      <c r="F83" s="30">
        <f>+E83/D83</f>
        <v>0.8275862068965517</v>
      </c>
      <c r="G83" s="29">
        <v>15</v>
      </c>
      <c r="H83" s="30">
        <f>+G83/E83</f>
        <v>0.625</v>
      </c>
    </row>
    <row r="84" spans="2:8" s="16" customFormat="1" ht="12.75">
      <c r="B84" s="14" t="s">
        <v>5</v>
      </c>
      <c r="C84" s="15" t="s">
        <v>98</v>
      </c>
      <c r="D84" s="29">
        <v>21</v>
      </c>
      <c r="E84" s="29">
        <v>15</v>
      </c>
      <c r="F84" s="30">
        <f>+E84/D84</f>
        <v>0.7142857142857143</v>
      </c>
      <c r="G84" s="29">
        <v>9</v>
      </c>
      <c r="H84" s="30">
        <f>+G84/E84</f>
        <v>0.6</v>
      </c>
    </row>
    <row r="85" spans="1:8" s="16" customFormat="1" ht="12.75">
      <c r="A85" s="14"/>
      <c r="B85" s="14"/>
      <c r="C85" s="15" t="s">
        <v>68</v>
      </c>
      <c r="D85" s="29">
        <v>111</v>
      </c>
      <c r="E85" s="29">
        <v>92</v>
      </c>
      <c r="F85" s="30">
        <f>+E85/D85</f>
        <v>0.8288288288288288</v>
      </c>
      <c r="G85" s="29">
        <v>51</v>
      </c>
      <c r="H85" s="30">
        <f>+G85/E85</f>
        <v>0.5543478260869565</v>
      </c>
    </row>
    <row r="86" spans="1:8" s="16" customFormat="1" ht="12.75">
      <c r="A86" s="14"/>
      <c r="B86" s="14"/>
      <c r="C86" s="15"/>
      <c r="D86" s="31">
        <f>SUM(D82:D85)</f>
        <v>182</v>
      </c>
      <c r="E86" s="31">
        <f>SUM(E82:E85)</f>
        <v>149</v>
      </c>
      <c r="F86" s="32">
        <f>+E86/D86</f>
        <v>0.8186813186813187</v>
      </c>
      <c r="G86" s="31">
        <f>SUM(G82:G85)</f>
        <v>88</v>
      </c>
      <c r="H86" s="32">
        <f>+G86/E86</f>
        <v>0.5906040268456376</v>
      </c>
    </row>
    <row r="87" spans="1:8" s="16" customFormat="1" ht="8.25" customHeight="1">
      <c r="A87" s="14"/>
      <c r="B87" s="14"/>
      <c r="C87" s="15"/>
      <c r="D87" s="21"/>
      <c r="E87" s="21"/>
      <c r="F87" s="22"/>
      <c r="G87" s="21"/>
      <c r="H87" s="22"/>
    </row>
    <row r="88" spans="1:8" s="16" customFormat="1" ht="12.75">
      <c r="A88" s="14"/>
      <c r="B88" s="14" t="s">
        <v>24</v>
      </c>
      <c r="C88" s="15" t="s">
        <v>61</v>
      </c>
      <c r="D88" s="29">
        <v>5</v>
      </c>
      <c r="E88" s="29">
        <v>3</v>
      </c>
      <c r="F88" s="30">
        <f aca="true" t="shared" si="8" ref="F88:F96">+E88/D88</f>
        <v>0.6</v>
      </c>
      <c r="G88" s="29">
        <v>3</v>
      </c>
      <c r="H88" s="30">
        <f aca="true" t="shared" si="9" ref="H88:H96">+G88/E88</f>
        <v>1</v>
      </c>
    </row>
    <row r="89" spans="1:8" s="16" customFormat="1" ht="12.75">
      <c r="A89" s="14"/>
      <c r="B89" s="14"/>
      <c r="C89" s="15" t="s">
        <v>99</v>
      </c>
      <c r="D89" s="29">
        <v>5</v>
      </c>
      <c r="E89" s="29">
        <v>5</v>
      </c>
      <c r="F89" s="30">
        <f>+E89/D89</f>
        <v>1</v>
      </c>
      <c r="G89" s="29">
        <v>5</v>
      </c>
      <c r="H89" s="30">
        <f>+G89/E89</f>
        <v>1</v>
      </c>
    </row>
    <row r="90" spans="1:8" s="16" customFormat="1" ht="12.75">
      <c r="A90" s="14"/>
      <c r="B90" s="14"/>
      <c r="C90" s="15" t="s">
        <v>96</v>
      </c>
      <c r="D90" s="29">
        <v>34</v>
      </c>
      <c r="E90" s="29">
        <v>34</v>
      </c>
      <c r="F90" s="30">
        <f t="shared" si="8"/>
        <v>1</v>
      </c>
      <c r="G90" s="29">
        <v>30</v>
      </c>
      <c r="H90" s="30">
        <f t="shared" si="9"/>
        <v>0.8823529411764706</v>
      </c>
    </row>
    <row r="91" spans="1:8" s="16" customFormat="1" ht="12.75">
      <c r="A91" s="14"/>
      <c r="B91" s="14"/>
      <c r="C91" s="15" t="s">
        <v>62</v>
      </c>
      <c r="D91" s="29">
        <v>46</v>
      </c>
      <c r="E91" s="29">
        <v>18</v>
      </c>
      <c r="F91" s="30">
        <f t="shared" si="8"/>
        <v>0.391304347826087</v>
      </c>
      <c r="G91" s="29">
        <v>17</v>
      </c>
      <c r="H91" s="30">
        <f t="shared" si="9"/>
        <v>0.9444444444444444</v>
      </c>
    </row>
    <row r="92" spans="1:8" s="16" customFormat="1" ht="12.75">
      <c r="A92" s="14"/>
      <c r="B92" s="14"/>
      <c r="C92" s="15" t="s">
        <v>74</v>
      </c>
      <c r="D92" s="29">
        <v>3</v>
      </c>
      <c r="E92" s="29">
        <v>3</v>
      </c>
      <c r="F92" s="30">
        <f t="shared" si="8"/>
        <v>1</v>
      </c>
      <c r="G92" s="29">
        <v>2</v>
      </c>
      <c r="H92" s="30">
        <f t="shared" si="9"/>
        <v>0.6666666666666666</v>
      </c>
    </row>
    <row r="93" spans="3:8" s="16" customFormat="1" ht="12.75">
      <c r="C93" s="15" t="s">
        <v>94</v>
      </c>
      <c r="D93" s="29">
        <v>10</v>
      </c>
      <c r="E93" s="29">
        <v>10</v>
      </c>
      <c r="F93" s="30">
        <f t="shared" si="8"/>
        <v>1</v>
      </c>
      <c r="G93" s="29">
        <v>10</v>
      </c>
      <c r="H93" s="30">
        <f t="shared" si="9"/>
        <v>1</v>
      </c>
    </row>
    <row r="94" spans="3:8" s="16" customFormat="1" ht="12.75">
      <c r="C94" s="15" t="s">
        <v>97</v>
      </c>
      <c r="D94" s="29">
        <v>2</v>
      </c>
      <c r="E94" s="29">
        <v>2</v>
      </c>
      <c r="F94" s="30">
        <f t="shared" si="8"/>
        <v>1</v>
      </c>
      <c r="G94" s="29">
        <v>2</v>
      </c>
      <c r="H94" s="30">
        <f t="shared" si="9"/>
        <v>1</v>
      </c>
    </row>
    <row r="95" spans="3:8" s="16" customFormat="1" ht="12.75">
      <c r="C95" s="15" t="s">
        <v>95</v>
      </c>
      <c r="D95" s="29">
        <v>4</v>
      </c>
      <c r="E95" s="29">
        <v>3</v>
      </c>
      <c r="F95" s="30">
        <f t="shared" si="8"/>
        <v>0.75</v>
      </c>
      <c r="G95" s="29">
        <v>1</v>
      </c>
      <c r="H95" s="30">
        <f t="shared" si="9"/>
        <v>0.3333333333333333</v>
      </c>
    </row>
    <row r="96" spans="2:8" s="6" customFormat="1" ht="12.75">
      <c r="B96" s="5"/>
      <c r="C96" s="5"/>
      <c r="D96" s="27">
        <f>SUM(D88:D95)</f>
        <v>109</v>
      </c>
      <c r="E96" s="27">
        <f>SUM(E88:E95)</f>
        <v>78</v>
      </c>
      <c r="F96" s="28">
        <f t="shared" si="8"/>
        <v>0.7155963302752294</v>
      </c>
      <c r="G96" s="27">
        <f>SUM(G88:G95)</f>
        <v>70</v>
      </c>
      <c r="H96" s="28">
        <f t="shared" si="9"/>
        <v>0.8974358974358975</v>
      </c>
    </row>
    <row r="97" spans="1:8" ht="12.75">
      <c r="A97" s="4"/>
      <c r="B97" s="4"/>
      <c r="C97" s="1"/>
      <c r="D97" s="33"/>
      <c r="E97" s="33"/>
      <c r="F97" s="34"/>
      <c r="G97" s="33"/>
      <c r="H97" s="34"/>
    </row>
    <row r="98" spans="1:8" ht="12.75">
      <c r="A98" s="5" t="s">
        <v>40</v>
      </c>
      <c r="B98" s="4"/>
      <c r="C98" s="1"/>
      <c r="D98" s="27">
        <f>+D86+D96</f>
        <v>291</v>
      </c>
      <c r="E98" s="27">
        <f>+E86+E96</f>
        <v>227</v>
      </c>
      <c r="F98" s="28">
        <f>+E98/D98</f>
        <v>0.7800687285223368</v>
      </c>
      <c r="G98" s="27">
        <f>+G86+G96</f>
        <v>158</v>
      </c>
      <c r="H98" s="28">
        <f>+G98/E98</f>
        <v>0.6960352422907489</v>
      </c>
    </row>
    <row r="99" spans="1:8" ht="12.75">
      <c r="A99" s="5"/>
      <c r="B99" s="4"/>
      <c r="C99" s="1"/>
      <c r="D99" s="19"/>
      <c r="E99" s="19"/>
      <c r="F99" s="20"/>
      <c r="G99" s="19"/>
      <c r="H99" s="20"/>
    </row>
    <row r="100" spans="4:8" ht="12.75">
      <c r="D100" s="23"/>
      <c r="E100" s="23"/>
      <c r="F100" s="23"/>
      <c r="G100" s="23"/>
      <c r="H100" s="23"/>
    </row>
    <row r="101" spans="1:8" s="3" customFormat="1" ht="12.75">
      <c r="A101" s="3" t="s">
        <v>34</v>
      </c>
      <c r="D101" s="35">
        <f>+D51+D98+D79+D71+D46+D36+D10</f>
        <v>1651</v>
      </c>
      <c r="E101" s="35">
        <f>+E51+E98+E79+E71+E46+E36+E10</f>
        <v>1093</v>
      </c>
      <c r="F101" s="28">
        <f>+E101/D101</f>
        <v>0.6620230163537251</v>
      </c>
      <c r="G101" s="36">
        <f>+G51+G98+G79+G71+G46+G36+G10</f>
        <v>806</v>
      </c>
      <c r="H101" s="28">
        <f>+G101/E101</f>
        <v>0.737419945105215</v>
      </c>
    </row>
    <row r="105" ht="12.75">
      <c r="A105" s="13" t="s">
        <v>76</v>
      </c>
    </row>
    <row r="107" ht="12.75">
      <c r="A107" t="s">
        <v>77</v>
      </c>
    </row>
  </sheetData>
  <sheetProtection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75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mlburris</cp:lastModifiedBy>
  <cp:lastPrinted>2007-05-25T13:35:30Z</cp:lastPrinted>
  <dcterms:created xsi:type="dcterms:W3CDTF">2003-11-05T20:47:04Z</dcterms:created>
  <dcterms:modified xsi:type="dcterms:W3CDTF">2007-12-21T17:36:46Z</dcterms:modified>
  <cp:category/>
  <cp:version/>
  <cp:contentType/>
  <cp:contentStatus/>
</cp:coreProperties>
</file>