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'AAE_FR02b'!$A$1:$H$136</definedName>
    <definedName name="_xlnm.Print_Titles" localSheetId="0">'AAE_FR02b'!$1:$7</definedName>
  </definedNames>
  <calcPr fullCalcOnLoad="1"/>
</workbook>
</file>

<file path=xl/sharedStrings.xml><?xml version="1.0" encoding="utf-8"?>
<sst xmlns="http://schemas.openxmlformats.org/spreadsheetml/2006/main" count="175" uniqueCount="111">
  <si>
    <t>College</t>
  </si>
  <si>
    <t>School</t>
  </si>
  <si>
    <t>Major</t>
  </si>
  <si>
    <t>Accepted</t>
  </si>
  <si>
    <t>Enrolled</t>
  </si>
  <si>
    <t xml:space="preserve">  </t>
  </si>
  <si>
    <t>Architecture</t>
  </si>
  <si>
    <t>Anthropology</t>
  </si>
  <si>
    <t>Art</t>
  </si>
  <si>
    <t>Arts &amp; Sci-Undecided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</si>
  <si>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</si>
  <si>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</si>
  <si>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</si>
  <si>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</si>
  <si>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</si>
  <si>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</si>
  <si>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</si>
  <si>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</si>
  <si>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</si>
  <si>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</si>
  <si>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</si>
  <si>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</si>
  <si>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</si>
  <si>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</si>
  <si>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</si>
  <si>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</si>
  <si>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</si>
  <si>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</si>
  <si>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</si>
  <si>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</si>
  <si>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</si>
  <si>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</si>
  <si>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</si>
  <si>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</si>
  <si>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</si>
  <si>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Finance</t>
  </si>
  <si>
    <t>Management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</si>
  <si>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</si>
  <si>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</si>
  <si>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</si>
  <si>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</si>
  <si>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</si>
  <si>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</si>
  <si>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</si>
  <si>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</si>
  <si>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</si>
  <si>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</si>
  <si>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</si>
  <si>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Nursing</t>
  </si>
  <si>
    <t>Applied/</t>
  </si>
  <si>
    <t>Ratio</t>
  </si>
  <si>
    <t>Accepted/</t>
  </si>
  <si>
    <t>ARCHITECTURE</t>
  </si>
  <si>
    <t>ARTS &amp; SCIENCES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</si>
  <si>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</si>
  <si>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</si>
  <si>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</si>
  <si>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</si>
  <si>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</si>
  <si>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</si>
  <si>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ARCH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</si>
  <si>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</si>
  <si>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</si>
  <si>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</si>
  <si>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</si>
  <si>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</si>
  <si>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 xml:space="preserve">   TOTAL UND</t>
  </si>
  <si>
    <t>Pre-Art</t>
  </si>
  <si>
    <t>Civil Engineering Technology</t>
  </si>
  <si>
    <t>Fire Safety Engineering Technology</t>
  </si>
  <si>
    <t>Architecture-Fifth Year</t>
  </si>
  <si>
    <t>Elementary Education</t>
  </si>
  <si>
    <t>Electrical Engineering Technology</t>
  </si>
  <si>
    <t>Mechanical Engineering Technology</t>
  </si>
  <si>
    <t>Nursing - Pathways Program</t>
  </si>
  <si>
    <t>NEW TRANSFER APPLICANTS, ADMISSIONS AND ENROLLED STUDENTS</t>
  </si>
  <si>
    <t>Pre-Communication Studies</t>
  </si>
  <si>
    <t>Theatre Education</t>
  </si>
  <si>
    <t>Music Education</t>
  </si>
  <si>
    <t>Pre-Economics</t>
  </si>
  <si>
    <t>Pre-Elementary Education</t>
  </si>
  <si>
    <t>Pre-Middle Grades Education</t>
  </si>
  <si>
    <t>Pre-Special Education</t>
  </si>
  <si>
    <t>Meteorology</t>
  </si>
  <si>
    <t>Accounting</t>
  </si>
  <si>
    <t>Social Work</t>
  </si>
  <si>
    <t>TABLE II-1c</t>
  </si>
  <si>
    <t>Africana Studies</t>
  </si>
  <si>
    <t>Art History</t>
  </si>
  <si>
    <t>Communication Studies</t>
  </si>
  <si>
    <t>Pre-Biology</t>
  </si>
  <si>
    <t>International Business</t>
  </si>
  <si>
    <t>Pre-Accounting</t>
  </si>
  <si>
    <t>Construction Management</t>
  </si>
  <si>
    <t>Applied*</t>
  </si>
  <si>
    <t>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</si>
  <si>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</si>
  <si>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</si>
  <si>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</si>
  <si>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BY COLLEGE AND MAJOR, FALL 2007</t>
  </si>
  <si>
    <t>Mathematics for Business</t>
  </si>
  <si>
    <t>Pre-Criminal Justice</t>
  </si>
  <si>
    <t>Marketing</t>
  </si>
  <si>
    <t>Special Education</t>
  </si>
  <si>
    <t>EngineeringTechnology - Undecided</t>
  </si>
  <si>
    <t>Exercise Science</t>
  </si>
  <si>
    <t>Pre-Nursing [Pathways]</t>
  </si>
  <si>
    <t>Pre-Nursing [Transfer]</t>
  </si>
  <si>
    <t>Pre-Kinesiology</t>
  </si>
  <si>
    <t>Pre-Public Health</t>
  </si>
  <si>
    <t>Respiratory Therapy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</si>
</sst>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7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36.28125" style="0" customWidth="1"/>
    <col min="4" max="4" width="9.421875" style="12" customWidth="1"/>
    <col min="5" max="5" width="9.7109375" style="12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46" t="s">
        <v>75</v>
      </c>
      <c r="B1" s="46"/>
      <c r="C1" s="46"/>
      <c r="D1" s="46"/>
      <c r="E1" s="46"/>
      <c r="F1" s="46"/>
      <c r="G1" s="46"/>
      <c r="H1" s="46"/>
    </row>
    <row r="2" spans="1:8" ht="12.75">
      <c r="A2" s="47" t="s">
        <v>99</v>
      </c>
      <c r="B2" s="47"/>
      <c r="C2" s="47"/>
      <c r="D2" s="47"/>
      <c r="E2" s="47"/>
      <c r="F2" s="47"/>
      <c r="G2" s="47"/>
      <c r="H2" s="47"/>
    </row>
    <row r="3" spans="1:8" ht="12.75">
      <c r="A3" s="46" t="s">
        <v>86</v>
      </c>
      <c r="B3" s="46"/>
      <c r="C3" s="46"/>
      <c r="D3" s="46"/>
      <c r="E3" s="46"/>
      <c r="F3" s="46"/>
      <c r="G3" s="46"/>
      <c r="H3" s="46"/>
    </row>
    <row r="4" spans="1:8" ht="12.75">
      <c r="A4" s="15"/>
      <c r="B4" s="15"/>
      <c r="C4" s="15"/>
      <c r="D4" s="15"/>
      <c r="E4" s="15"/>
      <c r="F4" s="15"/>
      <c r="G4" s="15"/>
      <c r="H4" s="15"/>
    </row>
    <row r="5" spans="1:8" ht="12.75">
      <c r="A5" s="2"/>
      <c r="B5" s="2"/>
      <c r="C5" s="2"/>
      <c r="D5" s="16" t="s">
        <v>47</v>
      </c>
      <c r="E5" s="11"/>
      <c r="F5" s="18" t="s">
        <v>49</v>
      </c>
      <c r="G5" s="19"/>
      <c r="H5" s="18" t="s">
        <v>51</v>
      </c>
    </row>
    <row r="6" spans="4:8" ht="12.75">
      <c r="D6" s="14"/>
      <c r="E6" s="14"/>
      <c r="F6" s="18" t="s">
        <v>3</v>
      </c>
      <c r="G6" s="20"/>
      <c r="H6" s="21" t="s">
        <v>4</v>
      </c>
    </row>
    <row r="7" spans="1:8" s="3" customFormat="1" ht="12.75">
      <c r="A7" s="17" t="s">
        <v>0</v>
      </c>
      <c r="B7" s="17" t="s">
        <v>1</v>
      </c>
      <c r="C7" s="17" t="s">
        <v>2</v>
      </c>
      <c r="D7" s="13" t="s">
        <v>94</v>
      </c>
      <c r="E7" s="13" t="s">
        <v>3</v>
      </c>
      <c r="F7" s="22" t="s">
        <v>50</v>
      </c>
      <c r="G7" s="23" t="s">
        <v>4</v>
      </c>
      <c r="H7" s="22" t="s">
        <v>50</v>
      </c>
    </row>
    <row r="8" spans="1:8" ht="12.75">
      <c r="A8" s="4" t="s">
        <v>52</v>
      </c>
      <c r="B8" s="4" t="s">
        <v>5</v>
      </c>
      <c r="C8" s="1" t="s">
        <v>6</v>
      </c>
      <c r="D8" s="32">
        <v>21</v>
      </c>
      <c r="E8" s="32">
        <v>17</v>
      </c>
      <c r="F8" s="33">
        <f>+E8/D8</f>
        <v>0.8095238095238095</v>
      </c>
      <c r="G8" s="34">
        <v>10</v>
      </c>
      <c r="H8" s="33">
        <f>+G8/E8</f>
        <v>0.5882352941176471</v>
      </c>
    </row>
    <row r="9" spans="1:8" ht="12.75">
      <c r="A9" s="4"/>
      <c r="B9" s="4"/>
      <c r="C9" s="1" t="s">
        <v>70</v>
      </c>
      <c r="D9" s="32">
        <v>9</v>
      </c>
      <c r="E9" s="32">
        <v>9</v>
      </c>
      <c r="F9" s="33">
        <f>+E9/D9</f>
        <v>1</v>
      </c>
      <c r="G9" s="34">
        <v>9</v>
      </c>
      <c r="H9" s="33">
        <f>+G9/E9</f>
        <v>1</v>
      </c>
    </row>
    <row r="10" spans="1:8" s="6" customFormat="1" ht="12.75">
      <c r="A10" s="5" t="s">
        <v>60</v>
      </c>
      <c r="B10" s="5"/>
      <c r="C10" s="5"/>
      <c r="D10" s="35">
        <f>SUM(D8:D9)</f>
        <v>30</v>
      </c>
      <c r="E10" s="35">
        <f>SUM(E8:E9)</f>
        <v>26</v>
      </c>
      <c r="F10" s="36">
        <f>+E10/D10</f>
        <v>0.8666666666666667</v>
      </c>
      <c r="G10" s="35">
        <f>SUM(G8:G9)</f>
        <v>19</v>
      </c>
      <c r="H10" s="36">
        <f>+G10/E10</f>
        <v>0.7307692307692307</v>
      </c>
    </row>
    <row r="11" spans="1:8" s="6" customFormat="1" ht="12.75">
      <c r="A11" s="5"/>
      <c r="B11" s="5"/>
      <c r="C11" s="5"/>
      <c r="D11" s="27"/>
      <c r="E11" s="27"/>
      <c r="F11" s="28"/>
      <c r="G11" s="29"/>
      <c r="H11" s="28"/>
    </row>
    <row r="12" spans="1:8" ht="12.75">
      <c r="A12" s="4"/>
      <c r="B12" s="4" t="s">
        <v>5</v>
      </c>
      <c r="C12" s="1" t="s">
        <v>9</v>
      </c>
      <c r="D12" s="32">
        <v>538</v>
      </c>
      <c r="E12" s="32">
        <v>465</v>
      </c>
      <c r="F12" s="33">
        <f aca="true" t="shared" si="0" ref="F12:F47">+E12/D12</f>
        <v>0.8643122676579925</v>
      </c>
      <c r="G12" s="34">
        <v>317</v>
      </c>
      <c r="H12" s="33">
        <f aca="true" t="shared" si="1" ref="H12:H47">+G12/E12</f>
        <v>0.6817204301075269</v>
      </c>
    </row>
    <row r="13" spans="1:8" ht="12.75">
      <c r="A13" s="4" t="s">
        <v>53</v>
      </c>
      <c r="B13" s="4" t="s">
        <v>5</v>
      </c>
      <c r="C13" s="1" t="s">
        <v>87</v>
      </c>
      <c r="D13" s="32">
        <v>2</v>
      </c>
      <c r="E13" s="32">
        <v>2</v>
      </c>
      <c r="F13" s="33">
        <f t="shared" si="0"/>
        <v>1</v>
      </c>
      <c r="G13" s="34">
        <v>2</v>
      </c>
      <c r="H13" s="33">
        <f t="shared" si="1"/>
        <v>1</v>
      </c>
    </row>
    <row r="14" spans="1:8" ht="12.75">
      <c r="A14" s="4"/>
      <c r="B14" s="4" t="s">
        <v>5</v>
      </c>
      <c r="C14" s="1" t="s">
        <v>7</v>
      </c>
      <c r="D14" s="32">
        <v>16</v>
      </c>
      <c r="E14" s="32">
        <v>15</v>
      </c>
      <c r="F14" s="33">
        <f t="shared" si="0"/>
        <v>0.9375</v>
      </c>
      <c r="G14" s="34">
        <v>6</v>
      </c>
      <c r="H14" s="33">
        <f t="shared" si="1"/>
        <v>0.4</v>
      </c>
    </row>
    <row r="15" spans="1:8" ht="12.75">
      <c r="A15" s="4"/>
      <c r="B15" s="4" t="s">
        <v>5</v>
      </c>
      <c r="C15" s="1" t="s">
        <v>8</v>
      </c>
      <c r="D15" s="32">
        <v>5</v>
      </c>
      <c r="E15" s="32">
        <v>5</v>
      </c>
      <c r="F15" s="33">
        <f t="shared" si="0"/>
        <v>1</v>
      </c>
      <c r="G15" s="34">
        <v>4</v>
      </c>
      <c r="H15" s="33">
        <f t="shared" si="1"/>
        <v>0.8</v>
      </c>
    </row>
    <row r="16" spans="1:8" ht="12.75">
      <c r="A16" s="4"/>
      <c r="B16" s="4"/>
      <c r="C16" s="1" t="s">
        <v>67</v>
      </c>
      <c r="D16" s="32">
        <v>65</v>
      </c>
      <c r="E16" s="32">
        <v>59</v>
      </c>
      <c r="F16" s="33">
        <f>+E16/D16</f>
        <v>0.9076923076923077</v>
      </c>
      <c r="G16" s="34">
        <v>40</v>
      </c>
      <c r="H16" s="33">
        <f>+G16/E16</f>
        <v>0.6779661016949152</v>
      </c>
    </row>
    <row r="17" spans="1:8" ht="12.75">
      <c r="A17" s="4"/>
      <c r="B17" s="4"/>
      <c r="C17" s="1" t="s">
        <v>88</v>
      </c>
      <c r="D17" s="32">
        <v>5</v>
      </c>
      <c r="E17" s="32">
        <v>4</v>
      </c>
      <c r="F17" s="33">
        <f t="shared" si="0"/>
        <v>0.8</v>
      </c>
      <c r="G17" s="34">
        <v>4</v>
      </c>
      <c r="H17" s="33">
        <f t="shared" si="1"/>
        <v>1</v>
      </c>
    </row>
    <row r="18" spans="1:8" ht="12.75">
      <c r="A18" s="4"/>
      <c r="B18" s="4" t="s">
        <v>5</v>
      </c>
      <c r="C18" s="1" t="s">
        <v>10</v>
      </c>
      <c r="D18" s="32">
        <v>6</v>
      </c>
      <c r="E18" s="32">
        <v>6</v>
      </c>
      <c r="F18" s="33">
        <f t="shared" si="0"/>
        <v>1</v>
      </c>
      <c r="G18" s="34">
        <v>6</v>
      </c>
      <c r="H18" s="33">
        <f t="shared" si="1"/>
        <v>1</v>
      </c>
    </row>
    <row r="19" spans="1:8" ht="12.75">
      <c r="A19" s="4"/>
      <c r="B19" s="4"/>
      <c r="C19" s="1" t="s">
        <v>90</v>
      </c>
      <c r="D19" s="32">
        <v>206</v>
      </c>
      <c r="E19" s="32">
        <v>180</v>
      </c>
      <c r="F19" s="33">
        <f>+E19/D19</f>
        <v>0.8737864077669902</v>
      </c>
      <c r="G19" s="34">
        <v>129</v>
      </c>
      <c r="H19" s="33">
        <f>+G19/E19</f>
        <v>0.7166666666666667</v>
      </c>
    </row>
    <row r="20" spans="1:8" ht="12.75">
      <c r="A20" s="4"/>
      <c r="B20" s="4" t="s">
        <v>5</v>
      </c>
      <c r="C20" s="1" t="s">
        <v>11</v>
      </c>
      <c r="D20" s="32">
        <v>42</v>
      </c>
      <c r="E20" s="32">
        <v>39</v>
      </c>
      <c r="F20" s="33">
        <f t="shared" si="0"/>
        <v>0.9285714285714286</v>
      </c>
      <c r="G20" s="34">
        <v>21</v>
      </c>
      <c r="H20" s="33">
        <f t="shared" si="1"/>
        <v>0.5384615384615384</v>
      </c>
    </row>
    <row r="21" spans="1:8" ht="12.75">
      <c r="A21" s="4"/>
      <c r="B21" s="4"/>
      <c r="C21" s="1" t="s">
        <v>89</v>
      </c>
      <c r="D21" s="32">
        <v>5</v>
      </c>
      <c r="E21" s="32">
        <v>5</v>
      </c>
      <c r="F21" s="33">
        <f t="shared" si="0"/>
        <v>1</v>
      </c>
      <c r="G21" s="34">
        <v>5</v>
      </c>
      <c r="H21" s="33">
        <f t="shared" si="1"/>
        <v>1</v>
      </c>
    </row>
    <row r="22" spans="1:8" ht="12.75">
      <c r="A22" s="4"/>
      <c r="B22" s="4"/>
      <c r="C22" s="1" t="s">
        <v>76</v>
      </c>
      <c r="D22" s="32">
        <v>141</v>
      </c>
      <c r="E22" s="32">
        <v>121</v>
      </c>
      <c r="F22" s="33">
        <f>+E22/D22</f>
        <v>0.8581560283687943</v>
      </c>
      <c r="G22" s="34">
        <v>82</v>
      </c>
      <c r="H22" s="33">
        <f>+G22/E22</f>
        <v>0.6776859504132231</v>
      </c>
    </row>
    <row r="23" spans="1:8" ht="12.75">
      <c r="A23" s="4"/>
      <c r="B23" s="4" t="s">
        <v>5</v>
      </c>
      <c r="C23" s="1" t="s">
        <v>12</v>
      </c>
      <c r="D23" s="32">
        <v>7</v>
      </c>
      <c r="E23" s="32">
        <v>7</v>
      </c>
      <c r="F23" s="33">
        <f t="shared" si="0"/>
        <v>1</v>
      </c>
      <c r="G23" s="34">
        <v>6</v>
      </c>
      <c r="H23" s="33">
        <f t="shared" si="1"/>
        <v>0.8571428571428571</v>
      </c>
    </row>
    <row r="24" spans="1:8" ht="12.75">
      <c r="A24" s="4"/>
      <c r="B24" s="4" t="s">
        <v>5</v>
      </c>
      <c r="C24" s="1" t="s">
        <v>101</v>
      </c>
      <c r="D24" s="32">
        <v>90</v>
      </c>
      <c r="E24" s="32">
        <v>67</v>
      </c>
      <c r="F24" s="33">
        <f>+E24/D24</f>
        <v>0.7444444444444445</v>
      </c>
      <c r="G24" s="34">
        <v>46</v>
      </c>
      <c r="H24" s="33">
        <f>+G24/E24</f>
        <v>0.6865671641791045</v>
      </c>
    </row>
    <row r="25" spans="1:8" ht="12.75">
      <c r="A25" s="4"/>
      <c r="B25" s="4" t="s">
        <v>5</v>
      </c>
      <c r="C25" s="1" t="s">
        <v>13</v>
      </c>
      <c r="D25" s="32">
        <v>12</v>
      </c>
      <c r="E25" s="32">
        <v>10</v>
      </c>
      <c r="F25" s="33">
        <f t="shared" si="0"/>
        <v>0.8333333333333334</v>
      </c>
      <c r="G25" s="34">
        <v>6</v>
      </c>
      <c r="H25" s="33">
        <f t="shared" si="1"/>
        <v>0.6</v>
      </c>
    </row>
    <row r="26" spans="1:8" ht="12.75">
      <c r="A26" s="4"/>
      <c r="B26" s="4" t="s">
        <v>5</v>
      </c>
      <c r="C26" s="1" t="s">
        <v>14</v>
      </c>
      <c r="D26" s="32">
        <v>3</v>
      </c>
      <c r="E26" s="32">
        <v>3</v>
      </c>
      <c r="F26" s="33">
        <f t="shared" si="0"/>
        <v>1</v>
      </c>
      <c r="G26" s="34">
        <v>1</v>
      </c>
      <c r="H26" s="33">
        <f t="shared" si="1"/>
        <v>0.3333333333333333</v>
      </c>
    </row>
    <row r="27" spans="1:8" ht="12.75">
      <c r="A27" s="4"/>
      <c r="B27" s="4" t="s">
        <v>5</v>
      </c>
      <c r="C27" s="1" t="s">
        <v>15</v>
      </c>
      <c r="D27" s="32">
        <v>5</v>
      </c>
      <c r="E27" s="32">
        <v>5</v>
      </c>
      <c r="F27" s="33">
        <f t="shared" si="0"/>
        <v>1</v>
      </c>
      <c r="G27" s="34">
        <v>3</v>
      </c>
      <c r="H27" s="33">
        <f t="shared" si="1"/>
        <v>0.6</v>
      </c>
    </row>
    <row r="28" spans="1:8" ht="12.75">
      <c r="A28" s="4"/>
      <c r="B28" s="4" t="s">
        <v>5</v>
      </c>
      <c r="C28" s="1" t="s">
        <v>16</v>
      </c>
      <c r="D28" s="32">
        <v>85</v>
      </c>
      <c r="E28" s="32">
        <v>73</v>
      </c>
      <c r="F28" s="33">
        <f t="shared" si="0"/>
        <v>0.8588235294117647</v>
      </c>
      <c r="G28" s="34">
        <v>54</v>
      </c>
      <c r="H28" s="33">
        <f t="shared" si="1"/>
        <v>0.7397260273972602</v>
      </c>
    </row>
    <row r="29" spans="1:8" ht="12.75">
      <c r="A29" s="4"/>
      <c r="B29" s="4" t="s">
        <v>5</v>
      </c>
      <c r="C29" s="1" t="s">
        <v>17</v>
      </c>
      <c r="D29" s="32">
        <v>6</v>
      </c>
      <c r="E29" s="32">
        <v>6</v>
      </c>
      <c r="F29" s="33">
        <f t="shared" si="0"/>
        <v>1</v>
      </c>
      <c r="G29" s="34">
        <v>5</v>
      </c>
      <c r="H29" s="33">
        <f t="shared" si="1"/>
        <v>0.8333333333333334</v>
      </c>
    </row>
    <row r="30" spans="1:8" ht="12.75">
      <c r="A30" s="4"/>
      <c r="B30" s="4" t="s">
        <v>5</v>
      </c>
      <c r="C30" s="1" t="s">
        <v>18</v>
      </c>
      <c r="D30" s="32">
        <v>8</v>
      </c>
      <c r="E30" s="32">
        <v>8</v>
      </c>
      <c r="F30" s="33">
        <f t="shared" si="0"/>
        <v>1</v>
      </c>
      <c r="G30" s="34">
        <v>8</v>
      </c>
      <c r="H30" s="33">
        <f t="shared" si="1"/>
        <v>1</v>
      </c>
    </row>
    <row r="31" spans="1:8" ht="12.75">
      <c r="A31" s="4"/>
      <c r="B31" s="4" t="s">
        <v>5</v>
      </c>
      <c r="C31" s="1" t="s">
        <v>19</v>
      </c>
      <c r="D31" s="32">
        <v>4</v>
      </c>
      <c r="E31" s="32">
        <v>4</v>
      </c>
      <c r="F31" s="33">
        <f t="shared" si="0"/>
        <v>1</v>
      </c>
      <c r="G31" s="34">
        <v>4</v>
      </c>
      <c r="H31" s="33">
        <f t="shared" si="1"/>
        <v>1</v>
      </c>
    </row>
    <row r="32" spans="1:8" ht="12.75">
      <c r="A32" s="4"/>
      <c r="B32" s="4" t="s">
        <v>5</v>
      </c>
      <c r="C32" s="1" t="s">
        <v>20</v>
      </c>
      <c r="D32" s="32">
        <v>1</v>
      </c>
      <c r="E32" s="32">
        <v>1</v>
      </c>
      <c r="F32" s="33">
        <f t="shared" si="0"/>
        <v>1</v>
      </c>
      <c r="G32" s="34">
        <v>1</v>
      </c>
      <c r="H32" s="33">
        <f t="shared" si="1"/>
        <v>1</v>
      </c>
    </row>
    <row r="33" spans="1:8" ht="12.75">
      <c r="A33" s="4"/>
      <c r="B33" s="4" t="s">
        <v>5</v>
      </c>
      <c r="C33" s="1" t="s">
        <v>21</v>
      </c>
      <c r="D33" s="32">
        <v>72</v>
      </c>
      <c r="E33" s="32">
        <v>62</v>
      </c>
      <c r="F33" s="33">
        <f t="shared" si="0"/>
        <v>0.8611111111111112</v>
      </c>
      <c r="G33" s="34">
        <v>44</v>
      </c>
      <c r="H33" s="33">
        <f t="shared" si="1"/>
        <v>0.7096774193548387</v>
      </c>
    </row>
    <row r="34" spans="1:8" ht="12.75">
      <c r="A34" s="4"/>
      <c r="B34" s="4" t="s">
        <v>5</v>
      </c>
      <c r="C34" s="1" t="s">
        <v>22</v>
      </c>
      <c r="D34" s="32">
        <v>29</v>
      </c>
      <c r="E34" s="32">
        <v>26</v>
      </c>
      <c r="F34" s="33">
        <f t="shared" si="0"/>
        <v>0.896551724137931</v>
      </c>
      <c r="G34" s="34">
        <v>18</v>
      </c>
      <c r="H34" s="33">
        <f t="shared" si="1"/>
        <v>0.6923076923076923</v>
      </c>
    </row>
    <row r="35" spans="1:8" ht="12.75">
      <c r="A35" s="4"/>
      <c r="B35" s="4" t="s">
        <v>5</v>
      </c>
      <c r="C35" s="1" t="s">
        <v>23</v>
      </c>
      <c r="D35" s="32">
        <v>35</v>
      </c>
      <c r="E35" s="32">
        <v>34</v>
      </c>
      <c r="F35" s="33">
        <f t="shared" si="0"/>
        <v>0.9714285714285714</v>
      </c>
      <c r="G35" s="34">
        <v>24</v>
      </c>
      <c r="H35" s="33">
        <f t="shared" si="1"/>
        <v>0.7058823529411765</v>
      </c>
    </row>
    <row r="36" spans="1:8" ht="12.75">
      <c r="A36" s="4"/>
      <c r="B36" s="4" t="s">
        <v>5</v>
      </c>
      <c r="C36" s="1" t="s">
        <v>100</v>
      </c>
      <c r="D36" s="32">
        <v>1</v>
      </c>
      <c r="E36" s="32">
        <v>1</v>
      </c>
      <c r="F36" s="33">
        <f>+E36/D36</f>
        <v>1</v>
      </c>
      <c r="G36" s="34">
        <v>1</v>
      </c>
      <c r="H36" s="33">
        <f>+G36/E36</f>
        <v>1</v>
      </c>
    </row>
    <row r="37" spans="1:8" ht="12.75">
      <c r="A37" s="4"/>
      <c r="B37" s="4"/>
      <c r="C37" s="1" t="s">
        <v>83</v>
      </c>
      <c r="D37" s="32">
        <v>18</v>
      </c>
      <c r="E37" s="32">
        <v>17</v>
      </c>
      <c r="F37" s="33">
        <f>+E37/D37</f>
        <v>0.9444444444444444</v>
      </c>
      <c r="G37" s="34">
        <v>8</v>
      </c>
      <c r="H37" s="33">
        <f>+G37/E37</f>
        <v>0.47058823529411764</v>
      </c>
    </row>
    <row r="38" spans="1:8" ht="12.75">
      <c r="A38" s="4"/>
      <c r="B38" s="4" t="s">
        <v>5</v>
      </c>
      <c r="C38" s="1" t="s">
        <v>24</v>
      </c>
      <c r="D38" s="32">
        <v>7</v>
      </c>
      <c r="E38" s="32">
        <v>7</v>
      </c>
      <c r="F38" s="33">
        <f t="shared" si="0"/>
        <v>1</v>
      </c>
      <c r="G38" s="34">
        <v>4</v>
      </c>
      <c r="H38" s="33">
        <f t="shared" si="1"/>
        <v>0.5714285714285714</v>
      </c>
    </row>
    <row r="39" spans="1:8" ht="12.75">
      <c r="A39" s="4"/>
      <c r="B39" s="4" t="s">
        <v>5</v>
      </c>
      <c r="C39" s="1" t="s">
        <v>78</v>
      </c>
      <c r="D39" s="32">
        <v>3</v>
      </c>
      <c r="E39" s="32">
        <v>3</v>
      </c>
      <c r="F39" s="33">
        <f t="shared" si="0"/>
        <v>1</v>
      </c>
      <c r="G39" s="34">
        <v>2</v>
      </c>
      <c r="H39" s="33">
        <f t="shared" si="1"/>
        <v>0.6666666666666666</v>
      </c>
    </row>
    <row r="40" spans="1:8" ht="12.75">
      <c r="A40" s="4"/>
      <c r="B40" s="4" t="s">
        <v>5</v>
      </c>
      <c r="C40" s="1" t="s">
        <v>25</v>
      </c>
      <c r="D40" s="32">
        <v>8</v>
      </c>
      <c r="E40" s="32">
        <v>6</v>
      </c>
      <c r="F40" s="33">
        <f t="shared" si="0"/>
        <v>0.75</v>
      </c>
      <c r="G40" s="34">
        <v>2</v>
      </c>
      <c r="H40" s="33">
        <f t="shared" si="1"/>
        <v>0.3333333333333333</v>
      </c>
    </row>
    <row r="41" spans="1:8" ht="12.75">
      <c r="A41" s="4"/>
      <c r="B41" s="4" t="s">
        <v>5</v>
      </c>
      <c r="C41" s="1" t="s">
        <v>26</v>
      </c>
      <c r="D41" s="32">
        <v>8</v>
      </c>
      <c r="E41" s="32">
        <v>8</v>
      </c>
      <c r="F41" s="33">
        <f t="shared" si="0"/>
        <v>1</v>
      </c>
      <c r="G41" s="34">
        <v>5</v>
      </c>
      <c r="H41" s="33">
        <f t="shared" si="1"/>
        <v>0.625</v>
      </c>
    </row>
    <row r="42" spans="1:8" ht="12.75">
      <c r="A42" s="4"/>
      <c r="B42" s="4" t="s">
        <v>5</v>
      </c>
      <c r="C42" s="1" t="s">
        <v>27</v>
      </c>
      <c r="D42" s="32">
        <v>11</v>
      </c>
      <c r="E42" s="32">
        <v>9</v>
      </c>
      <c r="F42" s="33">
        <f t="shared" si="0"/>
        <v>0.8181818181818182</v>
      </c>
      <c r="G42" s="34">
        <v>8</v>
      </c>
      <c r="H42" s="33">
        <f t="shared" si="1"/>
        <v>0.8888888888888888</v>
      </c>
    </row>
    <row r="43" spans="1:8" ht="12.75">
      <c r="A43" s="4"/>
      <c r="B43" s="4" t="s">
        <v>5</v>
      </c>
      <c r="C43" s="1" t="s">
        <v>28</v>
      </c>
      <c r="D43" s="32">
        <v>64</v>
      </c>
      <c r="E43" s="32">
        <v>56</v>
      </c>
      <c r="F43" s="33">
        <f t="shared" si="0"/>
        <v>0.875</v>
      </c>
      <c r="G43" s="34">
        <v>44</v>
      </c>
      <c r="H43" s="33">
        <f t="shared" si="1"/>
        <v>0.7857142857142857</v>
      </c>
    </row>
    <row r="44" spans="1:8" ht="12.75">
      <c r="A44" s="4"/>
      <c r="B44" s="4" t="s">
        <v>5</v>
      </c>
      <c r="C44" s="1" t="s">
        <v>29</v>
      </c>
      <c r="D44" s="32">
        <v>164</v>
      </c>
      <c r="E44" s="32">
        <v>142</v>
      </c>
      <c r="F44" s="33">
        <f t="shared" si="0"/>
        <v>0.8658536585365854</v>
      </c>
      <c r="G44" s="34">
        <v>95</v>
      </c>
      <c r="H44" s="33">
        <f t="shared" si="1"/>
        <v>0.6690140845070423</v>
      </c>
    </row>
    <row r="45" spans="1:8" ht="12.75">
      <c r="A45" s="4"/>
      <c r="B45" s="4" t="s">
        <v>5</v>
      </c>
      <c r="C45" s="1" t="s">
        <v>30</v>
      </c>
      <c r="D45" s="32">
        <v>5</v>
      </c>
      <c r="E45" s="32">
        <v>5</v>
      </c>
      <c r="F45" s="33">
        <f t="shared" si="0"/>
        <v>1</v>
      </c>
      <c r="G45" s="34">
        <v>4</v>
      </c>
      <c r="H45" s="33">
        <f t="shared" si="1"/>
        <v>0.8</v>
      </c>
    </row>
    <row r="46" spans="1:8" ht="12.75">
      <c r="A46" s="4"/>
      <c r="B46" s="4" t="s">
        <v>5</v>
      </c>
      <c r="C46" s="1" t="s">
        <v>31</v>
      </c>
      <c r="D46" s="32">
        <v>25</v>
      </c>
      <c r="E46" s="32">
        <v>23</v>
      </c>
      <c r="F46" s="33">
        <f t="shared" si="0"/>
        <v>0.92</v>
      </c>
      <c r="G46" s="34">
        <v>14</v>
      </c>
      <c r="H46" s="33">
        <f t="shared" si="1"/>
        <v>0.6086956521739131</v>
      </c>
    </row>
    <row r="47" spans="1:8" ht="12.75">
      <c r="A47" s="4"/>
      <c r="B47" s="4" t="s">
        <v>5</v>
      </c>
      <c r="C47" s="1" t="s">
        <v>32</v>
      </c>
      <c r="D47" s="32">
        <v>27</v>
      </c>
      <c r="E47" s="32">
        <v>26</v>
      </c>
      <c r="F47" s="33">
        <f t="shared" si="0"/>
        <v>0.9629629629629629</v>
      </c>
      <c r="G47" s="34">
        <v>21</v>
      </c>
      <c r="H47" s="33">
        <f t="shared" si="1"/>
        <v>0.8076923076923077</v>
      </c>
    </row>
    <row r="48" spans="1:8" ht="12.75">
      <c r="A48" s="4"/>
      <c r="B48" s="4" t="s">
        <v>5</v>
      </c>
      <c r="C48" s="1" t="s">
        <v>33</v>
      </c>
      <c r="D48" s="32">
        <v>6</v>
      </c>
      <c r="E48" s="32">
        <v>5</v>
      </c>
      <c r="F48" s="33">
        <f>+E48/D48</f>
        <v>0.8333333333333334</v>
      </c>
      <c r="G48" s="34">
        <v>4</v>
      </c>
      <c r="H48" s="33">
        <f>+G48/E48</f>
        <v>0.8</v>
      </c>
    </row>
    <row r="49" spans="1:8" ht="12.75">
      <c r="A49" s="4"/>
      <c r="B49" s="4" t="s">
        <v>5</v>
      </c>
      <c r="C49" s="1" t="s">
        <v>77</v>
      </c>
      <c r="D49" s="32">
        <v>3</v>
      </c>
      <c r="E49" s="32">
        <v>3</v>
      </c>
      <c r="F49" s="33">
        <f>+E49/D49</f>
        <v>1</v>
      </c>
      <c r="G49" s="34">
        <v>1</v>
      </c>
      <c r="H49" s="33">
        <f>+G49/E49</f>
        <v>0.3333333333333333</v>
      </c>
    </row>
    <row r="50" spans="1:8" s="6" customFormat="1" ht="12.75">
      <c r="A50" s="5" t="s">
        <v>61</v>
      </c>
      <c r="B50" s="5"/>
      <c r="C50" s="5"/>
      <c r="D50" s="35">
        <f>SUM(D12:D49)</f>
        <v>1738</v>
      </c>
      <c r="E50" s="35">
        <f>SUM(E12:E49)</f>
        <v>1518</v>
      </c>
      <c r="F50" s="36">
        <f>+E50/D50</f>
        <v>0.8734177215189873</v>
      </c>
      <c r="G50" s="35">
        <f>SUM(G12:G49)</f>
        <v>1049</v>
      </c>
      <c r="H50" s="36">
        <f>+G50/E50</f>
        <v>0.6910408432147562</v>
      </c>
    </row>
    <row r="51" spans="1:8" s="6" customFormat="1" ht="12.75">
      <c r="A51" s="5"/>
      <c r="B51" s="5"/>
      <c r="C51" s="5"/>
      <c r="D51" s="27"/>
      <c r="E51" s="27"/>
      <c r="F51" s="28"/>
      <c r="G51" s="27"/>
      <c r="H51" s="28"/>
    </row>
    <row r="52" spans="1:8" s="6" customFormat="1" ht="12.75">
      <c r="A52" s="5"/>
      <c r="B52" s="5"/>
      <c r="C52" s="5"/>
      <c r="D52" s="27"/>
      <c r="E52" s="27"/>
      <c r="F52" s="28"/>
      <c r="G52" s="29"/>
      <c r="H52" s="28"/>
    </row>
    <row r="53" spans="1:8" ht="12.75">
      <c r="A53" s="4" t="s">
        <v>54</v>
      </c>
      <c r="C53" s="1" t="s">
        <v>84</v>
      </c>
      <c r="D53" s="32">
        <v>11</v>
      </c>
      <c r="E53" s="32">
        <v>11</v>
      </c>
      <c r="F53" s="33">
        <f>+E53/D53</f>
        <v>1</v>
      </c>
      <c r="G53" s="34">
        <v>11</v>
      </c>
      <c r="H53" s="33">
        <f>+G53/E53</f>
        <v>1</v>
      </c>
    </row>
    <row r="54" spans="2:8" ht="12.75">
      <c r="B54" s="4" t="s">
        <v>5</v>
      </c>
      <c r="C54" s="1" t="s">
        <v>34</v>
      </c>
      <c r="D54" s="32">
        <v>369</v>
      </c>
      <c r="E54" s="32">
        <v>300</v>
      </c>
      <c r="F54" s="33">
        <f aca="true" t="shared" si="2" ref="F54:F60">+E54/D54</f>
        <v>0.8130081300813008</v>
      </c>
      <c r="G54" s="34">
        <v>202</v>
      </c>
      <c r="H54" s="33">
        <f aca="true" t="shared" si="3" ref="H54:H60">+G54/E54</f>
        <v>0.6733333333333333</v>
      </c>
    </row>
    <row r="55" spans="1:8" ht="12.75">
      <c r="A55" s="4"/>
      <c r="B55" s="4"/>
      <c r="C55" s="1" t="s">
        <v>35</v>
      </c>
      <c r="D55" s="32">
        <v>6</v>
      </c>
      <c r="E55" s="32">
        <v>6</v>
      </c>
      <c r="F55" s="33">
        <f t="shared" si="2"/>
        <v>1</v>
      </c>
      <c r="G55" s="34">
        <v>6</v>
      </c>
      <c r="H55" s="33">
        <f t="shared" si="3"/>
        <v>1</v>
      </c>
    </row>
    <row r="56" spans="1:8" ht="12.75">
      <c r="A56" s="4"/>
      <c r="B56" s="4"/>
      <c r="C56" s="1" t="s">
        <v>91</v>
      </c>
      <c r="D56" s="32">
        <v>2</v>
      </c>
      <c r="E56" s="32">
        <v>2</v>
      </c>
      <c r="F56" s="33">
        <f t="shared" si="2"/>
        <v>1</v>
      </c>
      <c r="G56" s="34">
        <v>2</v>
      </c>
      <c r="H56" s="33">
        <f t="shared" si="3"/>
        <v>1</v>
      </c>
    </row>
    <row r="57" spans="1:8" ht="12.75">
      <c r="A57" s="4"/>
      <c r="B57" s="4" t="s">
        <v>5</v>
      </c>
      <c r="C57" s="1" t="s">
        <v>36</v>
      </c>
      <c r="D57" s="32">
        <v>3</v>
      </c>
      <c r="E57" s="32">
        <v>3</v>
      </c>
      <c r="F57" s="33">
        <f t="shared" si="2"/>
        <v>1</v>
      </c>
      <c r="G57" s="34">
        <v>3</v>
      </c>
      <c r="H57" s="33">
        <f t="shared" si="3"/>
        <v>1</v>
      </c>
    </row>
    <row r="58" spans="1:8" ht="12.75">
      <c r="A58" s="4"/>
      <c r="B58" s="4" t="s">
        <v>5</v>
      </c>
      <c r="C58" s="1" t="s">
        <v>102</v>
      </c>
      <c r="D58" s="32">
        <v>2</v>
      </c>
      <c r="E58" s="32">
        <v>2</v>
      </c>
      <c r="F58" s="33">
        <f>+E58/D58</f>
        <v>1</v>
      </c>
      <c r="G58" s="34">
        <v>2</v>
      </c>
      <c r="H58" s="33">
        <f>+G58/E58</f>
        <v>1</v>
      </c>
    </row>
    <row r="59" spans="1:8" ht="12.75">
      <c r="A59" s="4"/>
      <c r="B59" s="4" t="s">
        <v>5</v>
      </c>
      <c r="C59" s="1" t="s">
        <v>92</v>
      </c>
      <c r="D59" s="32">
        <v>109</v>
      </c>
      <c r="E59" s="32">
        <v>96</v>
      </c>
      <c r="F59" s="33">
        <f t="shared" si="2"/>
        <v>0.8807339449541285</v>
      </c>
      <c r="G59" s="34">
        <v>63</v>
      </c>
      <c r="H59" s="33">
        <f t="shared" si="3"/>
        <v>0.65625</v>
      </c>
    </row>
    <row r="60" spans="1:8" ht="12.75">
      <c r="A60" s="4"/>
      <c r="B60" s="4" t="s">
        <v>5</v>
      </c>
      <c r="C60" s="1" t="s">
        <v>79</v>
      </c>
      <c r="D60" s="32">
        <v>15</v>
      </c>
      <c r="E60" s="32">
        <v>12</v>
      </c>
      <c r="F60" s="33">
        <f t="shared" si="2"/>
        <v>0.8</v>
      </c>
      <c r="G60" s="34">
        <v>6</v>
      </c>
      <c r="H60" s="33">
        <f t="shared" si="3"/>
        <v>0.5</v>
      </c>
    </row>
    <row r="61" spans="1:8" ht="12.75">
      <c r="A61" s="5" t="s">
        <v>62</v>
      </c>
      <c r="B61" s="4" t="s">
        <v>5</v>
      </c>
      <c r="C61" s="5"/>
      <c r="D61" s="35">
        <f>SUM(D53:D60)</f>
        <v>517</v>
      </c>
      <c r="E61" s="35">
        <f>SUM(E53:E60)</f>
        <v>432</v>
      </c>
      <c r="F61" s="36">
        <f>+E61/D61</f>
        <v>0.8355899419729207</v>
      </c>
      <c r="G61" s="35">
        <f>SUM(G53:G60)</f>
        <v>295</v>
      </c>
      <c r="H61" s="36">
        <f>+G61/E61</f>
        <v>0.6828703703703703</v>
      </c>
    </row>
    <row r="62" spans="1:8" ht="12.75">
      <c r="A62" s="5"/>
      <c r="B62" s="4"/>
      <c r="C62" s="5"/>
      <c r="D62" s="27"/>
      <c r="E62" s="27"/>
      <c r="F62" s="28"/>
      <c r="G62" s="27"/>
      <c r="H62" s="28"/>
    </row>
    <row r="63" spans="1:8" ht="12.75">
      <c r="A63" s="5"/>
      <c r="B63" s="4"/>
      <c r="C63" s="5"/>
      <c r="D63" s="27"/>
      <c r="E63" s="27"/>
      <c r="F63" s="28"/>
      <c r="G63" s="27"/>
      <c r="H63" s="28"/>
    </row>
    <row r="64" spans="1:8" ht="12.75">
      <c r="A64" s="4" t="s">
        <v>97</v>
      </c>
      <c r="B64" s="4" t="s">
        <v>5</v>
      </c>
      <c r="C64" s="1" t="s">
        <v>44</v>
      </c>
      <c r="D64" s="32">
        <v>53</v>
      </c>
      <c r="E64" s="32">
        <v>40</v>
      </c>
      <c r="F64" s="33">
        <f>+E64/D64</f>
        <v>0.7547169811320755</v>
      </c>
      <c r="G64" s="34">
        <v>32</v>
      </c>
      <c r="H64" s="33">
        <f>+G64/E64</f>
        <v>0.8</v>
      </c>
    </row>
    <row r="65" spans="1:8" ht="12.75">
      <c r="A65" s="4"/>
      <c r="B65" s="4" t="s">
        <v>5</v>
      </c>
      <c r="C65" s="1" t="s">
        <v>45</v>
      </c>
      <c r="D65" s="32">
        <v>21</v>
      </c>
      <c r="E65" s="32">
        <v>17</v>
      </c>
      <c r="F65" s="33">
        <f>+E65/D65</f>
        <v>0.8095238095238095</v>
      </c>
      <c r="G65" s="34">
        <v>13</v>
      </c>
      <c r="H65" s="33">
        <f>+G65/E65</f>
        <v>0.7647058823529411</v>
      </c>
    </row>
    <row r="66" spans="1:8" s="6" customFormat="1" ht="12.75">
      <c r="A66" s="5" t="s">
        <v>98</v>
      </c>
      <c r="B66" s="5"/>
      <c r="C66" s="5"/>
      <c r="D66" s="35">
        <f>SUM(D64:D65)</f>
        <v>74</v>
      </c>
      <c r="E66" s="35">
        <f>SUM(E64:E65)</f>
        <v>57</v>
      </c>
      <c r="F66" s="36">
        <f>+E66/D66</f>
        <v>0.7702702702702703</v>
      </c>
      <c r="G66" s="37">
        <f>SUM(G64:G65)</f>
        <v>45</v>
      </c>
      <c r="H66" s="36">
        <f>+G66/E66</f>
        <v>0.7894736842105263</v>
      </c>
    </row>
    <row r="67" spans="1:8" ht="12.75">
      <c r="A67" s="5"/>
      <c r="B67" s="4"/>
      <c r="C67" s="5"/>
      <c r="D67" s="27"/>
      <c r="E67" s="27"/>
      <c r="F67" s="28"/>
      <c r="G67" s="27"/>
      <c r="H67" s="28"/>
    </row>
    <row r="68" spans="1:8" ht="12.75">
      <c r="A68" s="4"/>
      <c r="B68" s="4"/>
      <c r="C68" s="1"/>
      <c r="D68" s="24"/>
      <c r="E68" s="24"/>
      <c r="F68" s="25"/>
      <c r="G68" s="26"/>
      <c r="H68" s="25"/>
    </row>
    <row r="69" spans="1:8" ht="12.75">
      <c r="A69" s="4" t="s">
        <v>55</v>
      </c>
      <c r="B69" s="4" t="s">
        <v>5</v>
      </c>
      <c r="C69" s="1" t="s">
        <v>37</v>
      </c>
      <c r="D69" s="32">
        <v>29</v>
      </c>
      <c r="E69" s="32">
        <v>27</v>
      </c>
      <c r="F69" s="33">
        <f aca="true" t="shared" si="4" ref="F69:F74">+E69/D69</f>
        <v>0.9310344827586207</v>
      </c>
      <c r="G69" s="34">
        <v>17</v>
      </c>
      <c r="H69" s="33">
        <f aca="true" t="shared" si="5" ref="H69:H74">+G69/E69</f>
        <v>0.6296296296296297</v>
      </c>
    </row>
    <row r="70" spans="1:8" ht="12.75">
      <c r="A70" s="4"/>
      <c r="B70" s="4"/>
      <c r="C70" s="1" t="s">
        <v>71</v>
      </c>
      <c r="D70" s="32">
        <v>10</v>
      </c>
      <c r="E70" s="32">
        <v>10</v>
      </c>
      <c r="F70" s="33">
        <f t="shared" si="4"/>
        <v>1</v>
      </c>
      <c r="G70" s="34">
        <v>10</v>
      </c>
      <c r="H70" s="33">
        <f t="shared" si="5"/>
        <v>1</v>
      </c>
    </row>
    <row r="71" spans="1:8" ht="12.75">
      <c r="A71" s="4"/>
      <c r="B71" s="4" t="s">
        <v>5</v>
      </c>
      <c r="C71" s="1" t="s">
        <v>80</v>
      </c>
      <c r="D71" s="32">
        <v>186</v>
      </c>
      <c r="E71" s="32">
        <v>170</v>
      </c>
      <c r="F71" s="33">
        <f>+E71/D71</f>
        <v>0.9139784946236559</v>
      </c>
      <c r="G71" s="34">
        <v>119</v>
      </c>
      <c r="H71" s="33">
        <f>+G71/E71</f>
        <v>0.7</v>
      </c>
    </row>
    <row r="72" spans="1:8" ht="12.75">
      <c r="A72" s="4"/>
      <c r="B72" s="4" t="s">
        <v>5</v>
      </c>
      <c r="C72" s="1" t="s">
        <v>81</v>
      </c>
      <c r="D72" s="32">
        <v>16</v>
      </c>
      <c r="E72" s="32">
        <v>15</v>
      </c>
      <c r="F72" s="33">
        <f t="shared" si="4"/>
        <v>0.9375</v>
      </c>
      <c r="G72" s="34">
        <v>12</v>
      </c>
      <c r="H72" s="33">
        <f t="shared" si="5"/>
        <v>0.8</v>
      </c>
    </row>
    <row r="73" spans="1:8" ht="12.75">
      <c r="A73" s="4"/>
      <c r="B73" s="4" t="s">
        <v>5</v>
      </c>
      <c r="C73" s="1" t="s">
        <v>103</v>
      </c>
      <c r="D73" s="32">
        <v>2</v>
      </c>
      <c r="E73" s="32">
        <v>2</v>
      </c>
      <c r="F73" s="33">
        <f>+E73/D73</f>
        <v>1</v>
      </c>
      <c r="G73" s="34">
        <v>2</v>
      </c>
      <c r="H73" s="33">
        <f>+G73/E73</f>
        <v>1</v>
      </c>
    </row>
    <row r="74" spans="1:8" ht="12.75">
      <c r="A74" s="4"/>
      <c r="B74" s="4" t="s">
        <v>5</v>
      </c>
      <c r="C74" s="1" t="s">
        <v>82</v>
      </c>
      <c r="D74" s="32">
        <v>25</v>
      </c>
      <c r="E74" s="32">
        <v>21</v>
      </c>
      <c r="F74" s="33">
        <f t="shared" si="4"/>
        <v>0.84</v>
      </c>
      <c r="G74" s="34">
        <v>14</v>
      </c>
      <c r="H74" s="33">
        <f t="shared" si="5"/>
        <v>0.6666666666666666</v>
      </c>
    </row>
    <row r="75" spans="1:8" s="6" customFormat="1" ht="12.75">
      <c r="A75" s="5" t="s">
        <v>63</v>
      </c>
      <c r="B75" s="5"/>
      <c r="C75" s="5"/>
      <c r="D75" s="35">
        <f>SUM(D69:D74)</f>
        <v>268</v>
      </c>
      <c r="E75" s="35">
        <f>SUM(E69:E74)</f>
        <v>245</v>
      </c>
      <c r="F75" s="36">
        <f>+E75/D75</f>
        <v>0.914179104477612</v>
      </c>
      <c r="G75" s="35">
        <f>SUM(G69:G74)</f>
        <v>174</v>
      </c>
      <c r="H75" s="36">
        <f>+G75/E75</f>
        <v>0.710204081632653</v>
      </c>
    </row>
    <row r="76" spans="1:8" s="6" customFormat="1" ht="12.75">
      <c r="A76" s="5"/>
      <c r="B76" s="5"/>
      <c r="C76" s="5"/>
      <c r="D76" s="27"/>
      <c r="E76" s="27"/>
      <c r="F76" s="28"/>
      <c r="G76" s="27"/>
      <c r="H76" s="28"/>
    </row>
    <row r="77" spans="1:8" s="6" customFormat="1" ht="12.75">
      <c r="A77" s="5"/>
      <c r="B77" s="5"/>
      <c r="C77" s="5"/>
      <c r="D77" s="27"/>
      <c r="E77" s="27"/>
      <c r="F77" s="28"/>
      <c r="G77" s="29"/>
      <c r="H77" s="28"/>
    </row>
    <row r="78" spans="1:8" ht="12.75">
      <c r="A78" s="4" t="s">
        <v>56</v>
      </c>
      <c r="B78" s="4" t="s">
        <v>5</v>
      </c>
      <c r="C78" s="1" t="s">
        <v>41</v>
      </c>
      <c r="D78" s="32">
        <v>9</v>
      </c>
      <c r="E78" s="32">
        <v>8</v>
      </c>
      <c r="F78" s="33">
        <f aca="true" t="shared" si="6" ref="F78:F88">+E78/D78</f>
        <v>0.8888888888888888</v>
      </c>
      <c r="G78" s="34">
        <v>6</v>
      </c>
      <c r="H78" s="33">
        <f aca="true" t="shared" si="7" ref="H78:H88">+G78/E78</f>
        <v>0.75</v>
      </c>
    </row>
    <row r="79" spans="1:8" ht="12.75">
      <c r="A79" s="4"/>
      <c r="B79" s="4"/>
      <c r="C79" s="1" t="s">
        <v>104</v>
      </c>
      <c r="D79" s="32">
        <v>4</v>
      </c>
      <c r="E79" s="32">
        <v>3</v>
      </c>
      <c r="F79" s="33">
        <f>+E79/D79</f>
        <v>0.75</v>
      </c>
      <c r="G79" s="34">
        <v>2</v>
      </c>
      <c r="H79" s="33">
        <f>+G79/E79</f>
        <v>0.6666666666666666</v>
      </c>
    </row>
    <row r="80" spans="2:8" ht="12.75">
      <c r="B80" s="4" t="s">
        <v>5</v>
      </c>
      <c r="C80" s="1" t="s">
        <v>38</v>
      </c>
      <c r="D80" s="32">
        <v>49</v>
      </c>
      <c r="E80" s="32">
        <v>38</v>
      </c>
      <c r="F80" s="33">
        <f t="shared" si="6"/>
        <v>0.7755102040816326</v>
      </c>
      <c r="G80" s="34">
        <v>25</v>
      </c>
      <c r="H80" s="33">
        <f t="shared" si="7"/>
        <v>0.6578947368421053</v>
      </c>
    </row>
    <row r="81" spans="2:8" ht="12.75">
      <c r="B81" s="4" t="s">
        <v>5</v>
      </c>
      <c r="C81" s="1" t="s">
        <v>68</v>
      </c>
      <c r="D81" s="32">
        <v>26</v>
      </c>
      <c r="E81" s="32">
        <v>23</v>
      </c>
      <c r="F81" s="33">
        <f t="shared" si="6"/>
        <v>0.8846153846153846</v>
      </c>
      <c r="G81" s="34">
        <v>20</v>
      </c>
      <c r="H81" s="33">
        <f t="shared" si="7"/>
        <v>0.8695652173913043</v>
      </c>
    </row>
    <row r="82" spans="1:8" ht="12.75">
      <c r="A82" s="4"/>
      <c r="B82" s="4" t="s">
        <v>5</v>
      </c>
      <c r="C82" s="1" t="s">
        <v>39</v>
      </c>
      <c r="D82" s="32">
        <v>16</v>
      </c>
      <c r="E82" s="32">
        <v>9</v>
      </c>
      <c r="F82" s="33">
        <f t="shared" si="6"/>
        <v>0.5625</v>
      </c>
      <c r="G82" s="34">
        <v>7</v>
      </c>
      <c r="H82" s="33">
        <f t="shared" si="7"/>
        <v>0.7777777777777778</v>
      </c>
    </row>
    <row r="83" spans="1:8" ht="12.75">
      <c r="A83" s="4"/>
      <c r="B83" s="4"/>
      <c r="C83" s="1" t="s">
        <v>93</v>
      </c>
      <c r="D83" s="32">
        <v>22</v>
      </c>
      <c r="E83" s="32">
        <v>20</v>
      </c>
      <c r="F83" s="33">
        <f t="shared" si="6"/>
        <v>0.9090909090909091</v>
      </c>
      <c r="G83" s="34">
        <v>16</v>
      </c>
      <c r="H83" s="33">
        <f t="shared" si="7"/>
        <v>0.8</v>
      </c>
    </row>
    <row r="84" spans="1:8" ht="12.75">
      <c r="A84" s="4"/>
      <c r="B84" s="4" t="s">
        <v>5</v>
      </c>
      <c r="C84" s="1" t="s">
        <v>40</v>
      </c>
      <c r="D84" s="32">
        <v>37</v>
      </c>
      <c r="E84" s="32">
        <v>30</v>
      </c>
      <c r="F84" s="33">
        <f t="shared" si="6"/>
        <v>0.8108108108108109</v>
      </c>
      <c r="G84" s="34">
        <v>25</v>
      </c>
      <c r="H84" s="33">
        <f t="shared" si="7"/>
        <v>0.8333333333333334</v>
      </c>
    </row>
    <row r="85" spans="1:8" ht="12.75">
      <c r="A85" s="4"/>
      <c r="B85" s="4"/>
      <c r="C85" s="1" t="s">
        <v>72</v>
      </c>
      <c r="D85" s="32">
        <v>48</v>
      </c>
      <c r="E85" s="32">
        <v>45</v>
      </c>
      <c r="F85" s="33">
        <f t="shared" si="6"/>
        <v>0.9375</v>
      </c>
      <c r="G85" s="34">
        <v>34</v>
      </c>
      <c r="H85" s="33">
        <f t="shared" si="7"/>
        <v>0.7555555555555555</v>
      </c>
    </row>
    <row r="86" spans="3:8" ht="12.75">
      <c r="C86" s="1" t="s">
        <v>69</v>
      </c>
      <c r="D86" s="32">
        <v>21</v>
      </c>
      <c r="E86" s="32">
        <v>18</v>
      </c>
      <c r="F86" s="33">
        <f t="shared" si="6"/>
        <v>0.8571428571428571</v>
      </c>
      <c r="G86" s="34">
        <v>16</v>
      </c>
      <c r="H86" s="33">
        <f t="shared" si="7"/>
        <v>0.8888888888888888</v>
      </c>
    </row>
    <row r="87" spans="1:8" ht="12.75">
      <c r="A87" s="4"/>
      <c r="B87" s="4" t="s">
        <v>5</v>
      </c>
      <c r="C87" s="1" t="s">
        <v>42</v>
      </c>
      <c r="D87" s="32">
        <v>59</v>
      </c>
      <c r="E87" s="32">
        <v>57</v>
      </c>
      <c r="F87" s="33">
        <f t="shared" si="6"/>
        <v>0.9661016949152542</v>
      </c>
      <c r="G87" s="34">
        <v>41</v>
      </c>
      <c r="H87" s="33">
        <f t="shared" si="7"/>
        <v>0.7192982456140351</v>
      </c>
    </row>
    <row r="88" spans="1:8" ht="12.75">
      <c r="A88" s="4"/>
      <c r="B88" s="4"/>
      <c r="C88" s="1" t="s">
        <v>73</v>
      </c>
      <c r="D88" s="32">
        <v>20</v>
      </c>
      <c r="E88" s="32">
        <v>19</v>
      </c>
      <c r="F88" s="33">
        <f t="shared" si="6"/>
        <v>0.95</v>
      </c>
      <c r="G88" s="34">
        <v>15</v>
      </c>
      <c r="H88" s="33">
        <f t="shared" si="7"/>
        <v>0.7894736842105263</v>
      </c>
    </row>
    <row r="89" spans="1:8" s="6" customFormat="1" ht="12.75">
      <c r="A89" s="5" t="s">
        <v>64</v>
      </c>
      <c r="B89" s="5"/>
      <c r="C89" s="5"/>
      <c r="D89" s="35">
        <f>SUM(D78:D88)</f>
        <v>311</v>
      </c>
      <c r="E89" s="35">
        <f>SUM(E78:E88)</f>
        <v>270</v>
      </c>
      <c r="F89" s="36">
        <f>+E89/D89</f>
        <v>0.8681672025723473</v>
      </c>
      <c r="G89" s="37">
        <f>SUM(G78:G88)</f>
        <v>207</v>
      </c>
      <c r="H89" s="36">
        <f>+G89/E89</f>
        <v>0.7666666666666667</v>
      </c>
    </row>
    <row r="90" spans="1:8" s="6" customFormat="1" ht="12.75">
      <c r="A90" s="5"/>
      <c r="B90" s="5"/>
      <c r="C90" s="5"/>
      <c r="D90" s="27"/>
      <c r="E90" s="27"/>
      <c r="F90" s="28"/>
      <c r="G90" s="29"/>
      <c r="H90" s="28"/>
    </row>
    <row r="91" spans="1:8" ht="12.75">
      <c r="A91" s="4"/>
      <c r="B91" s="4"/>
      <c r="C91" s="1"/>
      <c r="D91" s="24"/>
      <c r="E91" s="24"/>
      <c r="F91" s="25"/>
      <c r="G91" s="26"/>
      <c r="H91" s="25"/>
    </row>
    <row r="92" spans="1:8" ht="12.75">
      <c r="A92" s="4" t="s">
        <v>57</v>
      </c>
      <c r="B92" s="4"/>
      <c r="C92" s="1" t="s">
        <v>105</v>
      </c>
      <c r="D92" s="32">
        <v>1</v>
      </c>
      <c r="E92" s="32">
        <v>1</v>
      </c>
      <c r="F92" s="33">
        <f>+E92/D92</f>
        <v>1</v>
      </c>
      <c r="G92" s="34">
        <v>0</v>
      </c>
      <c r="H92" s="33">
        <f>+G92/E92</f>
        <v>0</v>
      </c>
    </row>
    <row r="93" spans="1:8" ht="12.75">
      <c r="A93" s="4"/>
      <c r="B93" s="4"/>
      <c r="C93" s="1" t="s">
        <v>108</v>
      </c>
      <c r="D93" s="32">
        <v>70</v>
      </c>
      <c r="E93" s="32">
        <v>59</v>
      </c>
      <c r="F93" s="33">
        <f>+E93/D93</f>
        <v>0.8428571428571429</v>
      </c>
      <c r="G93" s="34">
        <v>42</v>
      </c>
      <c r="H93" s="33">
        <f>+G93/E93</f>
        <v>0.711864406779661</v>
      </c>
    </row>
    <row r="94" spans="1:8" ht="12.75">
      <c r="A94" s="4" t="s">
        <v>47</v>
      </c>
      <c r="B94" s="4" t="s">
        <v>5</v>
      </c>
      <c r="C94" s="1" t="s">
        <v>109</v>
      </c>
      <c r="D94" s="32">
        <v>4</v>
      </c>
      <c r="E94" s="32">
        <v>2</v>
      </c>
      <c r="F94" s="33">
        <f>+E94/D94</f>
        <v>0.5</v>
      </c>
      <c r="G94" s="34">
        <v>2</v>
      </c>
      <c r="H94" s="33">
        <f>+G94/E94</f>
        <v>1</v>
      </c>
    </row>
    <row r="95" spans="1:8" ht="12.75">
      <c r="A95" s="4" t="s">
        <v>47</v>
      </c>
      <c r="B95" s="4" t="s">
        <v>5</v>
      </c>
      <c r="C95" s="1" t="s">
        <v>85</v>
      </c>
      <c r="D95" s="32">
        <v>3</v>
      </c>
      <c r="E95" s="32">
        <v>3</v>
      </c>
      <c r="F95" s="33">
        <f>+E95/D95</f>
        <v>1</v>
      </c>
      <c r="G95" s="34">
        <v>2</v>
      </c>
      <c r="H95" s="33">
        <f>+G95/E95</f>
        <v>0.6666666666666666</v>
      </c>
    </row>
    <row r="96" spans="2:8" ht="12.75">
      <c r="B96" s="4" t="s">
        <v>5</v>
      </c>
      <c r="C96" s="1" t="s">
        <v>43</v>
      </c>
      <c r="D96" s="32">
        <v>40</v>
      </c>
      <c r="E96" s="32">
        <v>34</v>
      </c>
      <c r="F96" s="33">
        <f>+E96/D96</f>
        <v>0.85</v>
      </c>
      <c r="G96" s="34">
        <v>25</v>
      </c>
      <c r="H96" s="33">
        <f>+G96/E96</f>
        <v>0.7352941176470589</v>
      </c>
    </row>
    <row r="97" spans="4:8" ht="12.75">
      <c r="D97" s="30"/>
      <c r="E97" s="30"/>
      <c r="F97" s="31"/>
      <c r="G97" s="31"/>
      <c r="H97" s="31"/>
    </row>
    <row r="98" spans="1:8" ht="12.75">
      <c r="A98" s="4"/>
      <c r="B98" s="4"/>
      <c r="C98" s="1"/>
      <c r="D98" s="35">
        <f>SUM(D92:D96)</f>
        <v>118</v>
      </c>
      <c r="E98" s="35">
        <f>SUM(E92:E96)</f>
        <v>99</v>
      </c>
      <c r="F98" s="36">
        <f>+E98/D98</f>
        <v>0.8389830508474576</v>
      </c>
      <c r="G98" s="35">
        <f>SUM(G92:G96)</f>
        <v>71</v>
      </c>
      <c r="H98" s="36">
        <f>+G98/E98</f>
        <v>0.7171717171717171</v>
      </c>
    </row>
    <row r="99" spans="1:8" ht="12.75">
      <c r="A99" s="4"/>
      <c r="B99" s="4"/>
      <c r="C99" s="1"/>
      <c r="D99" s="38"/>
      <c r="E99" s="38"/>
      <c r="F99" s="39"/>
      <c r="G99" s="40"/>
      <c r="H99" s="39"/>
    </row>
    <row r="100" spans="1:8" ht="12.75">
      <c r="A100" s="4"/>
      <c r="B100" s="4" t="s">
        <v>48</v>
      </c>
      <c r="C100" s="1" t="s">
        <v>48</v>
      </c>
      <c r="D100" s="32">
        <v>4</v>
      </c>
      <c r="E100" s="32">
        <v>4</v>
      </c>
      <c r="F100" s="33">
        <f>+E100/D100</f>
        <v>1</v>
      </c>
      <c r="G100" s="34">
        <v>4</v>
      </c>
      <c r="H100" s="33">
        <f>+G100/E100</f>
        <v>1</v>
      </c>
    </row>
    <row r="101" spans="1:8" ht="12.75">
      <c r="A101" s="4"/>
      <c r="B101" s="4"/>
      <c r="C101" s="1" t="s">
        <v>74</v>
      </c>
      <c r="D101" s="32">
        <v>37</v>
      </c>
      <c r="E101" s="32">
        <v>37</v>
      </c>
      <c r="F101" s="33">
        <f>+E101/D101</f>
        <v>1</v>
      </c>
      <c r="G101" s="34">
        <v>33</v>
      </c>
      <c r="H101" s="33">
        <f>+G101/E101</f>
        <v>0.8918918918918919</v>
      </c>
    </row>
    <row r="102" spans="1:8" ht="12.75">
      <c r="A102" s="4"/>
      <c r="B102" s="4"/>
      <c r="C102" s="1" t="s">
        <v>110</v>
      </c>
      <c r="D102" s="32">
        <v>6</v>
      </c>
      <c r="E102" s="32">
        <v>6</v>
      </c>
      <c r="F102" s="33">
        <f>+E102/D102</f>
        <v>1</v>
      </c>
      <c r="G102" s="34">
        <v>6</v>
      </c>
      <c r="H102" s="33">
        <f>+G102/E102</f>
        <v>1</v>
      </c>
    </row>
    <row r="103" spans="1:8" ht="12.75">
      <c r="A103" s="4" t="s">
        <v>47</v>
      </c>
      <c r="C103" s="1" t="s">
        <v>106</v>
      </c>
      <c r="D103" s="32">
        <v>62</v>
      </c>
      <c r="E103" s="32">
        <v>54</v>
      </c>
      <c r="F103" s="33">
        <f>+E103/D103</f>
        <v>0.8709677419354839</v>
      </c>
      <c r="G103" s="34">
        <v>20</v>
      </c>
      <c r="H103" s="33">
        <f>+G103/E103</f>
        <v>0.37037037037037035</v>
      </c>
    </row>
    <row r="104" spans="1:8" ht="12.75">
      <c r="A104" s="4"/>
      <c r="B104" s="4"/>
      <c r="C104" s="1" t="s">
        <v>107</v>
      </c>
      <c r="D104" s="32">
        <v>220</v>
      </c>
      <c r="E104" s="32">
        <v>203</v>
      </c>
      <c r="F104" s="33">
        <f>+E104/D104</f>
        <v>0.9227272727272727</v>
      </c>
      <c r="G104" s="34">
        <v>109</v>
      </c>
      <c r="H104" s="33">
        <f>+G104/E104</f>
        <v>0.5369458128078818</v>
      </c>
    </row>
    <row r="106" spans="1:8" ht="12.75">
      <c r="A106" s="4"/>
      <c r="C106" s="1"/>
      <c r="D106" s="35">
        <f>SUM(D100:D104)</f>
        <v>329</v>
      </c>
      <c r="E106" s="35">
        <f>SUM(E100:E104)</f>
        <v>304</v>
      </c>
      <c r="F106" s="36">
        <f>+E106/D106</f>
        <v>0.9240121580547113</v>
      </c>
      <c r="G106" s="35">
        <f>SUM(G100:G104)</f>
        <v>172</v>
      </c>
      <c r="H106" s="36">
        <f>+G106/E106</f>
        <v>0.5657894736842105</v>
      </c>
    </row>
    <row r="107" spans="1:8" s="6" customFormat="1" ht="12.75">
      <c r="A107"/>
      <c r="B107" s="5"/>
      <c r="C107" s="5"/>
      <c r="D107" s="41"/>
      <c r="E107" s="41"/>
      <c r="F107" s="42"/>
      <c r="G107" s="42"/>
      <c r="H107" s="42"/>
    </row>
    <row r="108" spans="1:8" s="10" customFormat="1" ht="12.75">
      <c r="A108" s="5" t="s">
        <v>65</v>
      </c>
      <c r="B108" s="5"/>
      <c r="C108" s="9"/>
      <c r="D108" s="35">
        <f>+D98+D106</f>
        <v>447</v>
      </c>
      <c r="E108" s="35">
        <f>+E98+E106</f>
        <v>403</v>
      </c>
      <c r="F108" s="36">
        <f>+E108/D108</f>
        <v>0.901565995525727</v>
      </c>
      <c r="G108" s="35">
        <f>+G98+G106</f>
        <v>243</v>
      </c>
      <c r="H108" s="36">
        <f>+G108/E108</f>
        <v>0.6029776674937966</v>
      </c>
    </row>
    <row r="109" spans="1:8" s="10" customFormat="1" ht="12.75">
      <c r="A109" s="5"/>
      <c r="B109" s="5"/>
      <c r="C109" s="9"/>
      <c r="D109" s="27"/>
      <c r="E109" s="27"/>
      <c r="F109" s="28"/>
      <c r="G109" s="27"/>
      <c r="H109" s="28"/>
    </row>
    <row r="110" spans="1:8" ht="12.75">
      <c r="A110" s="4"/>
      <c r="B110" s="4"/>
      <c r="C110" s="1"/>
      <c r="D110" s="24"/>
      <c r="E110" s="24"/>
      <c r="F110" s="25"/>
      <c r="G110" s="26"/>
      <c r="H110" s="25"/>
    </row>
    <row r="111" spans="1:8" ht="12.75">
      <c r="A111" s="4" t="s">
        <v>58</v>
      </c>
      <c r="B111" s="4" t="s">
        <v>5</v>
      </c>
      <c r="C111" s="1" t="s">
        <v>46</v>
      </c>
      <c r="D111" s="32">
        <v>20</v>
      </c>
      <c r="E111" s="32">
        <v>1</v>
      </c>
      <c r="F111" s="33">
        <f>+E111/D111</f>
        <v>0.05</v>
      </c>
      <c r="G111" s="34">
        <v>1</v>
      </c>
      <c r="H111" s="33">
        <f>+G111/E111</f>
        <v>1</v>
      </c>
    </row>
    <row r="112" spans="1:8" s="6" customFormat="1" ht="12.75">
      <c r="A112" s="6" t="s">
        <v>66</v>
      </c>
      <c r="D112" s="35">
        <v>20</v>
      </c>
      <c r="E112" s="35">
        <v>1</v>
      </c>
      <c r="F112" s="36">
        <f>+E112/D112</f>
        <v>0.05</v>
      </c>
      <c r="G112" s="37">
        <v>1</v>
      </c>
      <c r="H112" s="36">
        <f>+G112/E112</f>
        <v>1</v>
      </c>
    </row>
    <row r="113" spans="4:8" s="6" customFormat="1" ht="12.75">
      <c r="D113" s="35"/>
      <c r="E113" s="35"/>
      <c r="F113" s="36"/>
      <c r="G113" s="37"/>
      <c r="H113" s="36"/>
    </row>
    <row r="114" spans="4:8" ht="12.75">
      <c r="D114" s="43"/>
      <c r="E114" s="43"/>
      <c r="F114" s="44"/>
      <c r="G114" s="44"/>
      <c r="H114" s="44"/>
    </row>
    <row r="115" spans="1:8" s="3" customFormat="1" ht="12.75">
      <c r="A115" s="3" t="s">
        <v>59</v>
      </c>
      <c r="D115" s="45">
        <f>+D112+D66+D108+D89+D75+D61+D50+D10</f>
        <v>3405</v>
      </c>
      <c r="E115" s="45">
        <f>+E112+E66+E108+E89+E75+E61+E50+E10</f>
        <v>2952</v>
      </c>
      <c r="F115" s="36">
        <f>+E115/D115</f>
        <v>0.8669603524229075</v>
      </c>
      <c r="G115" s="45">
        <f>+G112+G66+G108+G89+G75+G61+G50+G10</f>
        <v>2033</v>
      </c>
      <c r="H115" s="36">
        <f>+G115/E115</f>
        <v>0.6886856368563685</v>
      </c>
    </row>
    <row r="118" ht="12.75">
      <c r="A118" s="10" t="s">
        <v>95</v>
      </c>
    </row>
    <row r="120" ht="12.75">
      <c r="A120" t="s">
        <v>96</v>
      </c>
    </row>
    <row r="150" ht="12.75">
      <c r="G150" s="8" t="s">
        <v>47</v>
      </c>
    </row>
    <row r="155" ht="12.75">
      <c r="G155" s="7" t="s">
        <v>47</v>
      </c>
    </row>
  </sheetData>
  <sheetProtection/>
  <mergeCells count="3">
    <mergeCell ref="A1:H1"/>
    <mergeCell ref="A2:H2"/>
    <mergeCell ref="A3:H3"/>
  </mergeCells>
  <printOptions/>
  <pageMargins left="0.75" right="0.25" top="0.25" bottom="0" header="0.5" footer="0.5"/>
  <pageSetup horizontalDpi="300" verticalDpi="300" orientation="landscape" scale="82" r:id="rId1"/>
  <rowBreaks count="2" manualBreakCount="2">
    <brk id="50" max="7" man="1"/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Chinnis/Burris</cp:lastModifiedBy>
  <cp:lastPrinted>2007-11-07T20:00:55Z</cp:lastPrinted>
  <dcterms:created xsi:type="dcterms:W3CDTF">2003-11-05T20:47:04Z</dcterms:created>
  <dcterms:modified xsi:type="dcterms:W3CDTF">2007-11-07T20:01:40Z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1484468646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