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b" sheetId="1" r:id="rId1"/>
  </sheets>
  <definedNames>
    <definedName name="_xlnm.Print_Area" localSheetId="0">'AAE_FR02b'!$A$1:$H$101</definedName>
    <definedName name="_xlnm.Print_Titles" localSheetId="0">'AAE_FR02b'!$1:$6</definedName>
  </definedNames>
  <calcPr fullCalcOnLoad="1"/>
</workbook>
</file>

<file path=xl/sharedStrings.xml><?xml version="1.0" encoding="utf-8"?>
<sst xmlns="http://schemas.openxmlformats.org/spreadsheetml/2006/main" count="159" uniqueCount="99">
  <si>
    <t>College</t>
  </si>
  <si>
    <t>School</t>
  </si>
  <si>
    <t>Major</t>
  </si>
  <si>
    <t>Accepted</t>
  </si>
  <si>
    <t>Enrolled</t>
  </si>
  <si>
    <t xml:space="preserve">  </t>
  </si>
  <si>
    <t>Architecture</t>
  </si>
  <si>
    <t>Afr-American &amp; African Studies</t>
  </si>
  <si>
    <t>Anthropology</t>
  </si>
  <si>
    <t>Art</t>
  </si>
  <si>
    <t>Arts &amp; Sci-Undecided</t>
  </si>
  <si>
    <t>Biology</t>
  </si>
  <si>
    <t>Chemistry</t>
  </si>
  <si>
    <t>Criminal Justice</t>
  </si>
  <si>
    <t>Dance</t>
  </si>
  <si>
    <t>Dance Education</t>
  </si>
  <si>
    <t>Earth Sciences</t>
  </si>
  <si>
    <t>English</t>
  </si>
  <si>
    <t>French</t>
  </si>
  <si>
    <t>Geography</t>
  </si>
  <si>
    <t>Geology</t>
  </si>
  <si>
    <t>German</t>
  </si>
  <si>
    <t>History</t>
  </si>
  <si>
    <t>International Studies</t>
  </si>
  <si>
    <t>Mathematics</t>
  </si>
  <si>
    <t>Music</t>
  </si>
  <si>
    <t>Music Performance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</si>
  <si>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</si>
  <si>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</si>
  <si>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</si>
  <si>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</si>
  <si>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</si>
  <si>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</si>
  <si>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</si>
  <si>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Theatre</t>
  </si>
  <si>
    <t>Business Administration/Prebus</t>
  </si>
  <si>
    <t>Child And Family Development</t>
  </si>
  <si>
    <t>Civil Engineering</t>
  </si>
  <si>
    <t>Computer Engineering</t>
  </si>
  <si>
    <t>Electrical Engineering</t>
  </si>
  <si>
    <t>Engineering - Undesignated</t>
  </si>
  <si>
    <t>Mechanical Engineering</t>
  </si>
  <si>
    <t>Social Work-Lower Division</t>
  </si>
  <si>
    <t>Computer Science</t>
  </si>
  <si>
    <t>Software And Information Systems</t>
  </si>
  <si>
    <t>Pending - Architecture</t>
  </si>
  <si>
    <t xml:space="preserve"> </t>
  </si>
  <si>
    <t>Applied/</t>
  </si>
  <si>
    <t>Ratio</t>
  </si>
  <si>
    <t>Accepted/</t>
  </si>
  <si>
    <t>ARCHITECTURE</t>
  </si>
  <si>
    <t>ARTS &amp; SCIENCES</t>
  </si>
  <si>
    <t>BUSINESS ADMINISTRATION</t>
  </si>
  <si>
    <t>EDUCATION</t>
  </si>
  <si>
    <t>ENGINEERING</t>
  </si>
  <si>
    <t>HEALTH &amp; HUMAN SERVICES</t>
  </si>
  <si>
    <t>UNDESIGNATED</t>
  </si>
  <si>
    <t>GRAND TOTAL</t>
  </si>
  <si>
    <t xml:space="preserve">   TOTAL ARCH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</si>
  <si>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</si>
  <si>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</si>
  <si>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</si>
  <si>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</si>
  <si>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</si>
  <si>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 xml:space="preserve">   TOTAL UND</t>
  </si>
  <si>
    <t>Pre-Art</t>
  </si>
  <si>
    <t>Fire Safety Engineering Technology</t>
  </si>
  <si>
    <t>NEW FRESHMEN APPLICANTS, ADMISSIONS AND ENROLLED STUDENTS</t>
  </si>
  <si>
    <t>Music Education</t>
  </si>
  <si>
    <t>Theatre Education</t>
  </si>
  <si>
    <t>Electrical Engineering Technology</t>
  </si>
  <si>
    <t>Mechanical Engineering Technology</t>
  </si>
  <si>
    <t>Engineering Technology - Undecided</t>
  </si>
  <si>
    <t>Pre-Economics</t>
  </si>
  <si>
    <t>Pre-Elementary Education</t>
  </si>
  <si>
    <t>Pre-Middle Grades Education</t>
  </si>
  <si>
    <t>Pre-Special Education</t>
  </si>
  <si>
    <t>Pre-Kinesiology</t>
  </si>
  <si>
    <t>Communicaton Studies</t>
  </si>
  <si>
    <t>Latin American Studies</t>
  </si>
  <si>
    <t>Meterorology</t>
  </si>
  <si>
    <t>Civil Engineering Technology</t>
  </si>
  <si>
    <t>Athletic Training</t>
  </si>
  <si>
    <t>TABLE II-1b</t>
  </si>
  <si>
    <t>Pre-Biology</t>
  </si>
  <si>
    <t>Construction Management</t>
  </si>
  <si>
    <t>Pre-Accounting</t>
  </si>
  <si>
    <t>Applied*</t>
  </si>
  <si>
    <t xml:space="preserve"> * Includes only students whose applications are complete enough for an admissions decision to be made.</t>
  </si>
  <si>
    <t>Source:  Computerized data from Instutional Research Office files</t>
  </si>
  <si>
    <t>COMPUTING &amp; INFORMATICS</t>
  </si>
  <si>
    <t xml:space="preserve">   TOTAL C&amp;I</t>
  </si>
  <si>
    <t>BY COLLEGE AND MAJOR, FALL 2007</t>
  </si>
  <si>
    <t>Art History</t>
  </si>
  <si>
    <t>Pre-Communicaton Studies</t>
  </si>
  <si>
    <t>Pre-Criminal Justice</t>
  </si>
  <si>
    <t>Exercise Science</t>
  </si>
  <si>
    <t>Pre-Nursing [Freshman]</t>
  </si>
  <si>
    <t>Pre-Nursing [Pathways]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</si>
</sst>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8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>
      <alignment horizontal="right"/>
    </xf>
    <xf numFmtId="0" fontId="0" fillId="0" borderId="0" xfId="0" applyNumberForma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C95" sqref="C95"/>
    </sheetView>
  </sheetViews>
  <sheetFormatPr defaultColWidth="9.140625" defaultRowHeight="12.75"/>
  <cols>
    <col min="1" max="1" width="27.28125" style="0" customWidth="1"/>
    <col min="2" max="2" width="7.8515625" style="0" customWidth="1"/>
    <col min="3" max="3" width="36.28125" style="0" customWidth="1"/>
    <col min="4" max="4" width="9.421875" style="8" customWidth="1"/>
    <col min="5" max="5" width="9.7109375" style="8" customWidth="1"/>
    <col min="6" max="6" width="9.57421875" style="0" customWidth="1"/>
    <col min="7" max="7" width="9.28125" style="8" customWidth="1"/>
    <col min="8" max="8" width="9.57421875" style="0" customWidth="1"/>
  </cols>
  <sheetData>
    <row r="1" spans="1:8" ht="12.75">
      <c r="A1" s="32" t="s">
        <v>67</v>
      </c>
      <c r="B1" s="32"/>
      <c r="C1" s="32"/>
      <c r="D1" s="32"/>
      <c r="E1" s="32"/>
      <c r="F1" s="32"/>
      <c r="G1" s="32"/>
      <c r="H1" s="32"/>
    </row>
    <row r="2" spans="1:8" ht="12.75">
      <c r="A2" s="32" t="s">
        <v>92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83</v>
      </c>
      <c r="B3" s="32"/>
      <c r="C3" s="32"/>
      <c r="D3" s="32"/>
      <c r="E3" s="32"/>
      <c r="F3" s="32"/>
      <c r="G3" s="32"/>
      <c r="H3" s="32"/>
    </row>
    <row r="4" spans="1:8" s="11" customFormat="1" ht="12.75">
      <c r="A4" s="2"/>
      <c r="B4" s="2"/>
      <c r="C4" s="2"/>
      <c r="F4" s="14" t="s">
        <v>47</v>
      </c>
      <c r="G4" s="7"/>
      <c r="H4" s="15" t="s">
        <v>49</v>
      </c>
    </row>
    <row r="5" spans="4:8" s="11" customFormat="1" ht="12.75">
      <c r="D5" s="12"/>
      <c r="E5" s="12"/>
      <c r="F5" s="15" t="s">
        <v>3</v>
      </c>
      <c r="G5" s="12"/>
      <c r="H5" s="15" t="s">
        <v>4</v>
      </c>
    </row>
    <row r="6" spans="1:8" s="3" customFormat="1" ht="12.75">
      <c r="A6" s="13" t="s">
        <v>0</v>
      </c>
      <c r="B6" s="13" t="s">
        <v>1</v>
      </c>
      <c r="C6" s="13" t="s">
        <v>2</v>
      </c>
      <c r="D6" s="9" t="s">
        <v>87</v>
      </c>
      <c r="E6" s="9" t="s">
        <v>3</v>
      </c>
      <c r="F6" s="16" t="s">
        <v>48</v>
      </c>
      <c r="G6" s="9" t="s">
        <v>4</v>
      </c>
      <c r="H6" s="16" t="s">
        <v>48</v>
      </c>
    </row>
    <row r="7" spans="1:8" ht="12.75">
      <c r="A7" s="4" t="s">
        <v>50</v>
      </c>
      <c r="B7" s="4" t="s">
        <v>5</v>
      </c>
      <c r="C7" s="1" t="s">
        <v>6</v>
      </c>
      <c r="D7" s="33">
        <v>47</v>
      </c>
      <c r="E7" s="33">
        <v>43</v>
      </c>
      <c r="F7" s="34">
        <f>+E7/D7</f>
        <v>0.9148936170212766</v>
      </c>
      <c r="G7" s="33">
        <v>32</v>
      </c>
      <c r="H7" s="34">
        <f>+G7/E7</f>
        <v>0.7441860465116279</v>
      </c>
    </row>
    <row r="8" spans="1:8" s="6" customFormat="1" ht="12.75">
      <c r="A8" s="5" t="s">
        <v>58</v>
      </c>
      <c r="B8" s="5"/>
      <c r="C8" s="5"/>
      <c r="D8" s="37">
        <v>47</v>
      </c>
      <c r="E8" s="37">
        <v>43</v>
      </c>
      <c r="F8" s="38">
        <f>+E8/D8</f>
        <v>0.9148936170212766</v>
      </c>
      <c r="G8" s="37">
        <v>32</v>
      </c>
      <c r="H8" s="38">
        <f>+G8/E8</f>
        <v>0.7441860465116279</v>
      </c>
    </row>
    <row r="9" spans="1:8" s="6" customFormat="1" ht="12.75">
      <c r="A9" s="5"/>
      <c r="B9" s="5"/>
      <c r="C9" s="5"/>
      <c r="D9" s="37"/>
      <c r="E9" s="37"/>
      <c r="F9" s="38"/>
      <c r="G9" s="37"/>
      <c r="H9" s="38"/>
    </row>
    <row r="10" spans="1:8" ht="12.75">
      <c r="A10" s="4" t="s">
        <v>51</v>
      </c>
      <c r="B10" s="4" t="s">
        <v>5</v>
      </c>
      <c r="C10" s="1" t="s">
        <v>10</v>
      </c>
      <c r="D10" s="39">
        <v>2912</v>
      </c>
      <c r="E10" s="39">
        <v>2323</v>
      </c>
      <c r="F10" s="40">
        <f aca="true" t="shared" si="0" ref="F10:F48">+E10/D10</f>
        <v>0.7977335164835165</v>
      </c>
      <c r="G10" s="39">
        <v>943</v>
      </c>
      <c r="H10" s="40">
        <f aca="true" t="shared" si="1" ref="H10:H48">+G10/E10</f>
        <v>0.40594059405940597</v>
      </c>
    </row>
    <row r="11" spans="2:8" ht="12.75">
      <c r="B11" s="4" t="s">
        <v>5</v>
      </c>
      <c r="C11" s="1" t="s">
        <v>7</v>
      </c>
      <c r="D11" s="33">
        <v>1</v>
      </c>
      <c r="E11" s="33">
        <v>1</v>
      </c>
      <c r="F11" s="34">
        <f t="shared" si="0"/>
        <v>1</v>
      </c>
      <c r="G11" s="33">
        <v>0</v>
      </c>
      <c r="H11" s="34">
        <v>0</v>
      </c>
    </row>
    <row r="12" spans="1:8" ht="12.75">
      <c r="A12" s="4"/>
      <c r="B12" s="4" t="s">
        <v>5</v>
      </c>
      <c r="C12" s="1" t="s">
        <v>8</v>
      </c>
      <c r="D12" s="33">
        <v>24</v>
      </c>
      <c r="E12" s="33">
        <v>19</v>
      </c>
      <c r="F12" s="34">
        <f t="shared" si="0"/>
        <v>0.7916666666666666</v>
      </c>
      <c r="G12" s="33">
        <v>3</v>
      </c>
      <c r="H12" s="34">
        <f t="shared" si="1"/>
        <v>0.15789473684210525</v>
      </c>
    </row>
    <row r="13" spans="1:8" ht="12.75">
      <c r="A13" s="4"/>
      <c r="B13" s="4" t="s">
        <v>5</v>
      </c>
      <c r="C13" s="1" t="s">
        <v>9</v>
      </c>
      <c r="D13" s="33">
        <v>2</v>
      </c>
      <c r="E13" s="33">
        <v>2</v>
      </c>
      <c r="F13" s="34">
        <f t="shared" si="0"/>
        <v>1</v>
      </c>
      <c r="G13" s="33">
        <v>2</v>
      </c>
      <c r="H13" s="34">
        <f t="shared" si="1"/>
        <v>1</v>
      </c>
    </row>
    <row r="14" spans="1:8" ht="12.75">
      <c r="A14" s="4"/>
      <c r="B14" s="4" t="s">
        <v>5</v>
      </c>
      <c r="C14" s="1" t="s">
        <v>65</v>
      </c>
      <c r="D14" s="33">
        <v>153</v>
      </c>
      <c r="E14" s="33">
        <v>99</v>
      </c>
      <c r="F14" s="34">
        <f>+E14/D14</f>
        <v>0.6470588235294118</v>
      </c>
      <c r="G14" s="33">
        <v>39</v>
      </c>
      <c r="H14" s="34">
        <f>+G14/E14</f>
        <v>0.3939393939393939</v>
      </c>
    </row>
    <row r="15" spans="1:8" ht="12.75">
      <c r="A15" s="4"/>
      <c r="B15" s="4" t="s">
        <v>5</v>
      </c>
      <c r="C15" s="1" t="s">
        <v>93</v>
      </c>
      <c r="D15" s="33">
        <v>5</v>
      </c>
      <c r="E15" s="33">
        <v>3</v>
      </c>
      <c r="F15" s="34">
        <f>+E15/D15</f>
        <v>0.6</v>
      </c>
      <c r="G15" s="33">
        <v>1</v>
      </c>
      <c r="H15" s="34">
        <f>+G15/E15</f>
        <v>0.3333333333333333</v>
      </c>
    </row>
    <row r="16" spans="1:8" ht="12.75">
      <c r="A16" s="4"/>
      <c r="B16" s="4" t="s">
        <v>5</v>
      </c>
      <c r="C16" s="17" t="s">
        <v>11</v>
      </c>
      <c r="D16" s="35">
        <v>12</v>
      </c>
      <c r="E16" s="35">
        <v>9</v>
      </c>
      <c r="F16" s="36">
        <f t="shared" si="0"/>
        <v>0.75</v>
      </c>
      <c r="G16" s="35">
        <v>3</v>
      </c>
      <c r="H16" s="36">
        <f t="shared" si="1"/>
        <v>0.3333333333333333</v>
      </c>
    </row>
    <row r="17" spans="1:8" ht="12.75">
      <c r="A17" s="4"/>
      <c r="B17" s="4" t="s">
        <v>5</v>
      </c>
      <c r="C17" s="17" t="s">
        <v>84</v>
      </c>
      <c r="D17" s="35">
        <v>831</v>
      </c>
      <c r="E17" s="35">
        <v>679</v>
      </c>
      <c r="F17" s="36">
        <f>+E17/D17</f>
        <v>0.8170878459687124</v>
      </c>
      <c r="G17" s="35">
        <v>220</v>
      </c>
      <c r="H17" s="36">
        <f>+G17/E17</f>
        <v>0.3240058910162003</v>
      </c>
    </row>
    <row r="18" spans="1:8" ht="12.75">
      <c r="A18" s="4"/>
      <c r="B18" s="4" t="s">
        <v>5</v>
      </c>
      <c r="C18" s="1" t="s">
        <v>12</v>
      </c>
      <c r="D18" s="33">
        <v>93</v>
      </c>
      <c r="E18" s="33">
        <v>74</v>
      </c>
      <c r="F18" s="34">
        <f t="shared" si="0"/>
        <v>0.7956989247311828</v>
      </c>
      <c r="G18" s="33">
        <v>30</v>
      </c>
      <c r="H18" s="34">
        <f t="shared" si="1"/>
        <v>0.40540540540540543</v>
      </c>
    </row>
    <row r="19" spans="1:8" ht="12.75">
      <c r="A19" s="4"/>
      <c r="B19" s="4"/>
      <c r="C19" s="1" t="s">
        <v>78</v>
      </c>
      <c r="D19" s="33">
        <v>2</v>
      </c>
      <c r="E19" s="33">
        <v>2</v>
      </c>
      <c r="F19" s="34">
        <f>+E19/D19</f>
        <v>1</v>
      </c>
      <c r="G19" s="33">
        <v>0</v>
      </c>
      <c r="H19" s="34">
        <f t="shared" si="1"/>
        <v>0</v>
      </c>
    </row>
    <row r="20" spans="1:8" ht="12.75">
      <c r="A20" s="4"/>
      <c r="B20" s="4"/>
      <c r="C20" s="1" t="s">
        <v>94</v>
      </c>
      <c r="D20" s="33">
        <v>282</v>
      </c>
      <c r="E20" s="33">
        <v>209</v>
      </c>
      <c r="F20" s="34">
        <f>+E20/D20</f>
        <v>0.7411347517730497</v>
      </c>
      <c r="G20" s="33">
        <v>72</v>
      </c>
      <c r="H20" s="34">
        <f>+G20/E20</f>
        <v>0.3444976076555024</v>
      </c>
    </row>
    <row r="21" spans="1:8" ht="12.75">
      <c r="A21" s="4"/>
      <c r="B21" s="4" t="s">
        <v>5</v>
      </c>
      <c r="C21" s="1" t="s">
        <v>13</v>
      </c>
      <c r="D21" s="33">
        <v>9</v>
      </c>
      <c r="E21" s="33">
        <v>5</v>
      </c>
      <c r="F21" s="34">
        <f t="shared" si="0"/>
        <v>0.5555555555555556</v>
      </c>
      <c r="G21" s="33">
        <v>5</v>
      </c>
      <c r="H21" s="34">
        <f t="shared" si="1"/>
        <v>1</v>
      </c>
    </row>
    <row r="22" spans="1:8" ht="12.75">
      <c r="A22" s="4"/>
      <c r="B22" s="4" t="s">
        <v>5</v>
      </c>
      <c r="C22" s="1" t="s">
        <v>95</v>
      </c>
      <c r="D22" s="33">
        <v>214</v>
      </c>
      <c r="E22" s="33">
        <v>132</v>
      </c>
      <c r="F22" s="34">
        <f>+E22/D22</f>
        <v>0.616822429906542</v>
      </c>
      <c r="G22" s="33">
        <v>49</v>
      </c>
      <c r="H22" s="34">
        <f>+G22/E22</f>
        <v>0.3712121212121212</v>
      </c>
    </row>
    <row r="23" spans="1:8" ht="12.75">
      <c r="A23" s="4"/>
      <c r="B23" s="4" t="s">
        <v>5</v>
      </c>
      <c r="C23" s="1" t="s">
        <v>14</v>
      </c>
      <c r="D23" s="33">
        <v>45</v>
      </c>
      <c r="E23" s="33">
        <v>34</v>
      </c>
      <c r="F23" s="34">
        <f t="shared" si="0"/>
        <v>0.7555555555555555</v>
      </c>
      <c r="G23" s="33">
        <v>9</v>
      </c>
      <c r="H23" s="34">
        <f t="shared" si="1"/>
        <v>0.2647058823529412</v>
      </c>
    </row>
    <row r="24" spans="1:8" ht="12.75">
      <c r="A24" s="4"/>
      <c r="B24" s="4" t="s">
        <v>5</v>
      </c>
      <c r="C24" s="1" t="s">
        <v>15</v>
      </c>
      <c r="D24" s="33">
        <v>17</v>
      </c>
      <c r="E24" s="33">
        <v>13</v>
      </c>
      <c r="F24" s="34">
        <f t="shared" si="0"/>
        <v>0.7647058823529411</v>
      </c>
      <c r="G24" s="33">
        <v>5</v>
      </c>
      <c r="H24" s="34">
        <f t="shared" si="1"/>
        <v>0.38461538461538464</v>
      </c>
    </row>
    <row r="25" spans="1:8" ht="12.75">
      <c r="A25" s="4"/>
      <c r="B25" s="4" t="s">
        <v>5</v>
      </c>
      <c r="C25" s="1" t="s">
        <v>16</v>
      </c>
      <c r="D25" s="33">
        <v>3</v>
      </c>
      <c r="E25" s="33">
        <v>1</v>
      </c>
      <c r="F25" s="34">
        <f t="shared" si="0"/>
        <v>0.3333333333333333</v>
      </c>
      <c r="G25" s="33">
        <v>1</v>
      </c>
      <c r="H25" s="34">
        <f t="shared" si="1"/>
        <v>1</v>
      </c>
    </row>
    <row r="26" spans="1:8" ht="12.75">
      <c r="A26" s="4"/>
      <c r="B26" s="4" t="s">
        <v>5</v>
      </c>
      <c r="C26" s="1" t="s">
        <v>17</v>
      </c>
      <c r="D26" s="33">
        <v>110</v>
      </c>
      <c r="E26" s="33">
        <v>85</v>
      </c>
      <c r="F26" s="34">
        <f t="shared" si="0"/>
        <v>0.7727272727272727</v>
      </c>
      <c r="G26" s="33">
        <v>27</v>
      </c>
      <c r="H26" s="34">
        <f t="shared" si="1"/>
        <v>0.3176470588235294</v>
      </c>
    </row>
    <row r="27" spans="1:8" ht="12.75">
      <c r="A27" s="4"/>
      <c r="B27" s="4" t="s">
        <v>5</v>
      </c>
      <c r="C27" s="1" t="s">
        <v>18</v>
      </c>
      <c r="D27" s="33">
        <v>4</v>
      </c>
      <c r="E27" s="33">
        <v>4</v>
      </c>
      <c r="F27" s="34">
        <f t="shared" si="0"/>
        <v>1</v>
      </c>
      <c r="G27" s="33">
        <v>2</v>
      </c>
      <c r="H27" s="34">
        <f t="shared" si="1"/>
        <v>0.5</v>
      </c>
    </row>
    <row r="28" spans="1:8" ht="12.75">
      <c r="A28" s="4"/>
      <c r="B28" s="4" t="s">
        <v>5</v>
      </c>
      <c r="C28" s="1" t="s">
        <v>19</v>
      </c>
      <c r="D28" s="33">
        <v>5</v>
      </c>
      <c r="E28" s="33">
        <v>4</v>
      </c>
      <c r="F28" s="34">
        <f t="shared" si="0"/>
        <v>0.8</v>
      </c>
      <c r="G28" s="33">
        <v>2</v>
      </c>
      <c r="H28" s="34">
        <f t="shared" si="1"/>
        <v>0.5</v>
      </c>
    </row>
    <row r="29" spans="1:8" ht="12.75">
      <c r="A29" s="4"/>
      <c r="B29" s="4" t="s">
        <v>5</v>
      </c>
      <c r="C29" s="1" t="s">
        <v>20</v>
      </c>
      <c r="D29" s="33">
        <v>5</v>
      </c>
      <c r="E29" s="33">
        <v>3</v>
      </c>
      <c r="F29" s="34">
        <f t="shared" si="0"/>
        <v>0.6</v>
      </c>
      <c r="G29" s="33">
        <v>0</v>
      </c>
      <c r="H29" s="34">
        <f t="shared" si="1"/>
        <v>0</v>
      </c>
    </row>
    <row r="30" spans="1:8" ht="12.75">
      <c r="A30" s="4"/>
      <c r="B30" s="4" t="s">
        <v>5</v>
      </c>
      <c r="C30" s="1" t="s">
        <v>21</v>
      </c>
      <c r="D30" s="33">
        <v>2</v>
      </c>
      <c r="E30" s="33">
        <v>1</v>
      </c>
      <c r="F30" s="34">
        <f t="shared" si="0"/>
        <v>0.5</v>
      </c>
      <c r="G30" s="33">
        <v>1</v>
      </c>
      <c r="H30" s="34">
        <f t="shared" si="1"/>
        <v>1</v>
      </c>
    </row>
    <row r="31" spans="1:8" ht="12.75">
      <c r="A31" s="4"/>
      <c r="B31" s="4" t="s">
        <v>5</v>
      </c>
      <c r="C31" s="1" t="s">
        <v>22</v>
      </c>
      <c r="D31" s="33">
        <v>139</v>
      </c>
      <c r="E31" s="33">
        <v>110</v>
      </c>
      <c r="F31" s="34">
        <f t="shared" si="0"/>
        <v>0.7913669064748201</v>
      </c>
      <c r="G31" s="33">
        <v>36</v>
      </c>
      <c r="H31" s="34">
        <f t="shared" si="1"/>
        <v>0.32727272727272727</v>
      </c>
    </row>
    <row r="32" spans="1:8" ht="12.75">
      <c r="A32" s="4"/>
      <c r="B32" s="4" t="s">
        <v>5</v>
      </c>
      <c r="C32" s="1" t="s">
        <v>23</v>
      </c>
      <c r="D32" s="33">
        <v>48</v>
      </c>
      <c r="E32" s="33">
        <v>42</v>
      </c>
      <c r="F32" s="34">
        <f t="shared" si="0"/>
        <v>0.875</v>
      </c>
      <c r="G32" s="33">
        <v>9</v>
      </c>
      <c r="H32" s="34">
        <f t="shared" si="1"/>
        <v>0.21428571428571427</v>
      </c>
    </row>
    <row r="33" spans="1:8" ht="12.75">
      <c r="A33" s="4"/>
      <c r="B33" s="4"/>
      <c r="C33" s="1" t="s">
        <v>79</v>
      </c>
      <c r="D33" s="33">
        <v>2</v>
      </c>
      <c r="E33" s="33">
        <v>2</v>
      </c>
      <c r="F33" s="34">
        <f t="shared" si="0"/>
        <v>1</v>
      </c>
      <c r="G33" s="33">
        <v>0</v>
      </c>
      <c r="H33" s="34">
        <v>0</v>
      </c>
    </row>
    <row r="34" spans="1:8" ht="12.75">
      <c r="A34" s="4"/>
      <c r="B34" s="4" t="s">
        <v>5</v>
      </c>
      <c r="C34" s="1" t="s">
        <v>24</v>
      </c>
      <c r="D34" s="33">
        <v>91</v>
      </c>
      <c r="E34" s="33">
        <v>79</v>
      </c>
      <c r="F34" s="34">
        <f t="shared" si="0"/>
        <v>0.8681318681318682</v>
      </c>
      <c r="G34" s="33">
        <v>21</v>
      </c>
      <c r="H34" s="34">
        <f t="shared" si="1"/>
        <v>0.26582278481012656</v>
      </c>
    </row>
    <row r="35" spans="1:8" ht="12.75">
      <c r="A35" s="4"/>
      <c r="B35" s="4"/>
      <c r="C35" s="1" t="s">
        <v>80</v>
      </c>
      <c r="D35" s="33">
        <v>52</v>
      </c>
      <c r="E35" s="33">
        <v>42</v>
      </c>
      <c r="F35" s="34">
        <f>+E35/D35</f>
        <v>0.8076923076923077</v>
      </c>
      <c r="G35" s="33">
        <v>13</v>
      </c>
      <c r="H35" s="34">
        <f>+G35/E35</f>
        <v>0.30952380952380953</v>
      </c>
    </row>
    <row r="36" spans="1:8" ht="12.75">
      <c r="A36" s="4"/>
      <c r="B36" s="4" t="s">
        <v>5</v>
      </c>
      <c r="C36" s="1" t="s">
        <v>25</v>
      </c>
      <c r="D36" s="33">
        <v>15</v>
      </c>
      <c r="E36" s="33">
        <v>13</v>
      </c>
      <c r="F36" s="34">
        <f t="shared" si="0"/>
        <v>0.8666666666666667</v>
      </c>
      <c r="G36" s="33">
        <v>7</v>
      </c>
      <c r="H36" s="34">
        <f t="shared" si="1"/>
        <v>0.5384615384615384</v>
      </c>
    </row>
    <row r="37" spans="1:8" ht="12.75">
      <c r="A37" s="4"/>
      <c r="B37" s="4"/>
      <c r="C37" s="1" t="s">
        <v>68</v>
      </c>
      <c r="D37" s="33">
        <v>27</v>
      </c>
      <c r="E37" s="33">
        <v>24</v>
      </c>
      <c r="F37" s="34">
        <f t="shared" si="0"/>
        <v>0.8888888888888888</v>
      </c>
      <c r="G37" s="33">
        <v>8</v>
      </c>
      <c r="H37" s="34">
        <f t="shared" si="1"/>
        <v>0.3333333333333333</v>
      </c>
    </row>
    <row r="38" spans="1:8" ht="12.75">
      <c r="A38" s="4"/>
      <c r="B38" s="4" t="s">
        <v>5</v>
      </c>
      <c r="C38" s="1" t="s">
        <v>26</v>
      </c>
      <c r="D38" s="33">
        <v>26</v>
      </c>
      <c r="E38" s="33">
        <v>15</v>
      </c>
      <c r="F38" s="34">
        <f t="shared" si="0"/>
        <v>0.5769230769230769</v>
      </c>
      <c r="G38" s="33">
        <v>6</v>
      </c>
      <c r="H38" s="34">
        <f t="shared" si="1"/>
        <v>0.4</v>
      </c>
    </row>
    <row r="39" spans="1:8" ht="12.75">
      <c r="A39" s="4"/>
      <c r="B39" s="4" t="s">
        <v>5</v>
      </c>
      <c r="C39" s="1" t="s">
        <v>27</v>
      </c>
      <c r="D39" s="33">
        <v>6</v>
      </c>
      <c r="E39" s="33">
        <v>4</v>
      </c>
      <c r="F39" s="34">
        <f t="shared" si="0"/>
        <v>0.6666666666666666</v>
      </c>
      <c r="G39" s="33">
        <v>1</v>
      </c>
      <c r="H39" s="34">
        <f t="shared" si="1"/>
        <v>0.25</v>
      </c>
    </row>
    <row r="40" spans="1:8" ht="12.75">
      <c r="A40" s="4"/>
      <c r="B40" s="4" t="s">
        <v>5</v>
      </c>
      <c r="C40" s="1" t="s">
        <v>28</v>
      </c>
      <c r="D40" s="33">
        <v>23</v>
      </c>
      <c r="E40" s="33">
        <v>19</v>
      </c>
      <c r="F40" s="34">
        <f t="shared" si="0"/>
        <v>0.8260869565217391</v>
      </c>
      <c r="G40" s="33">
        <v>9</v>
      </c>
      <c r="H40" s="34">
        <f t="shared" si="1"/>
        <v>0.47368421052631576</v>
      </c>
    </row>
    <row r="41" spans="1:8" ht="12.75">
      <c r="A41" s="4"/>
      <c r="B41" s="4" t="s">
        <v>5</v>
      </c>
      <c r="C41" s="1" t="s">
        <v>29</v>
      </c>
      <c r="D41" s="33">
        <v>139</v>
      </c>
      <c r="E41" s="33">
        <v>109</v>
      </c>
      <c r="F41" s="34">
        <f t="shared" si="0"/>
        <v>0.7841726618705036</v>
      </c>
      <c r="G41" s="33">
        <v>38</v>
      </c>
      <c r="H41" s="34">
        <f t="shared" si="1"/>
        <v>0.3486238532110092</v>
      </c>
    </row>
    <row r="42" spans="1:8" ht="12.75">
      <c r="A42" s="4"/>
      <c r="B42" s="4" t="s">
        <v>5</v>
      </c>
      <c r="C42" s="1" t="s">
        <v>30</v>
      </c>
      <c r="D42" s="33">
        <v>348</v>
      </c>
      <c r="E42" s="33">
        <v>246</v>
      </c>
      <c r="F42" s="34">
        <f t="shared" si="0"/>
        <v>0.7068965517241379</v>
      </c>
      <c r="G42" s="33">
        <v>100</v>
      </c>
      <c r="H42" s="34">
        <f t="shared" si="1"/>
        <v>0.4065040650406504</v>
      </c>
    </row>
    <row r="43" spans="1:8" ht="12.75">
      <c r="A43" s="4"/>
      <c r="B43" s="4" t="s">
        <v>5</v>
      </c>
      <c r="C43" s="1" t="s">
        <v>31</v>
      </c>
      <c r="D43" s="33">
        <v>10</v>
      </c>
      <c r="E43" s="33">
        <v>5</v>
      </c>
      <c r="F43" s="34">
        <f t="shared" si="0"/>
        <v>0.5</v>
      </c>
      <c r="G43" s="33">
        <v>2</v>
      </c>
      <c r="H43" s="34">
        <f t="shared" si="1"/>
        <v>0.4</v>
      </c>
    </row>
    <row r="44" spans="1:8" ht="12.75">
      <c r="A44" s="4"/>
      <c r="B44" s="4" t="s">
        <v>5</v>
      </c>
      <c r="C44" s="1" t="s">
        <v>32</v>
      </c>
      <c r="D44" s="33">
        <v>18</v>
      </c>
      <c r="E44" s="33">
        <v>10</v>
      </c>
      <c r="F44" s="34">
        <f t="shared" si="0"/>
        <v>0.5555555555555556</v>
      </c>
      <c r="G44" s="33">
        <v>4</v>
      </c>
      <c r="H44" s="34">
        <f t="shared" si="1"/>
        <v>0.4</v>
      </c>
    </row>
    <row r="45" spans="1:8" ht="12.75">
      <c r="A45" s="4"/>
      <c r="B45" s="4" t="s">
        <v>5</v>
      </c>
      <c r="C45" s="1" t="s">
        <v>33</v>
      </c>
      <c r="D45" s="33">
        <v>35</v>
      </c>
      <c r="E45" s="33">
        <v>24</v>
      </c>
      <c r="F45" s="34">
        <f t="shared" si="0"/>
        <v>0.6857142857142857</v>
      </c>
      <c r="G45" s="33">
        <v>11</v>
      </c>
      <c r="H45" s="34">
        <f t="shared" si="1"/>
        <v>0.4583333333333333</v>
      </c>
    </row>
    <row r="46" spans="1:8" ht="12.75">
      <c r="A46" s="4"/>
      <c r="B46" s="4" t="s">
        <v>5</v>
      </c>
      <c r="C46" s="1" t="s">
        <v>34</v>
      </c>
      <c r="D46" s="33">
        <v>42</v>
      </c>
      <c r="E46" s="33">
        <v>28</v>
      </c>
      <c r="F46" s="34">
        <f t="shared" si="0"/>
        <v>0.6666666666666666</v>
      </c>
      <c r="G46" s="33">
        <v>10</v>
      </c>
      <c r="H46" s="34">
        <f t="shared" si="1"/>
        <v>0.35714285714285715</v>
      </c>
    </row>
    <row r="47" spans="1:8" ht="12.75">
      <c r="A47" s="4"/>
      <c r="B47" s="4" t="s">
        <v>5</v>
      </c>
      <c r="C47" s="1" t="s">
        <v>69</v>
      </c>
      <c r="D47" s="33">
        <v>14</v>
      </c>
      <c r="E47" s="33">
        <v>11</v>
      </c>
      <c r="F47" s="34">
        <f t="shared" si="0"/>
        <v>0.7857142857142857</v>
      </c>
      <c r="G47" s="33">
        <v>3</v>
      </c>
      <c r="H47" s="34">
        <f t="shared" si="1"/>
        <v>0.2727272727272727</v>
      </c>
    </row>
    <row r="48" spans="1:8" s="6" customFormat="1" ht="12.75">
      <c r="A48" s="5" t="s">
        <v>59</v>
      </c>
      <c r="B48" s="5"/>
      <c r="C48" s="5"/>
      <c r="D48" s="37">
        <f>SUM(D10:D47)</f>
        <v>5766</v>
      </c>
      <c r="E48" s="37">
        <f>SUM(E10:E47)</f>
        <v>4485</v>
      </c>
      <c r="F48" s="38">
        <f t="shared" si="0"/>
        <v>0.7778355879292403</v>
      </c>
      <c r="G48" s="37">
        <f>SUM(G10:G47)</f>
        <v>1692</v>
      </c>
      <c r="H48" s="38">
        <f t="shared" si="1"/>
        <v>0.37725752508361204</v>
      </c>
    </row>
    <row r="49" spans="4:8" ht="12.75">
      <c r="D49" s="27"/>
      <c r="E49" s="27"/>
      <c r="F49" s="28"/>
      <c r="G49" s="27"/>
      <c r="H49" s="28"/>
    </row>
    <row r="50" spans="1:8" ht="12.75">
      <c r="A50" s="4"/>
      <c r="B50" s="4"/>
      <c r="C50" s="1"/>
      <c r="D50" s="23"/>
      <c r="E50" s="23"/>
      <c r="F50" s="24"/>
      <c r="G50" s="29" t="s">
        <v>46</v>
      </c>
      <c r="H50" s="24"/>
    </row>
    <row r="51" spans="1:8" s="19" customFormat="1" ht="12.75">
      <c r="A51" s="18" t="s">
        <v>52</v>
      </c>
      <c r="B51" s="18" t="s">
        <v>5</v>
      </c>
      <c r="C51" s="17" t="s">
        <v>35</v>
      </c>
      <c r="D51" s="35">
        <v>841</v>
      </c>
      <c r="E51" s="35">
        <v>550</v>
      </c>
      <c r="F51" s="36">
        <f>+E51/D51</f>
        <v>0.6539833531510107</v>
      </c>
      <c r="G51" s="35">
        <v>199</v>
      </c>
      <c r="H51" s="36">
        <f>+G51/E51</f>
        <v>0.3618181818181818</v>
      </c>
    </row>
    <row r="52" spans="1:8" s="19" customFormat="1" ht="12.75">
      <c r="A52" s="18"/>
      <c r="B52" s="18" t="s">
        <v>5</v>
      </c>
      <c r="C52" s="17" t="s">
        <v>86</v>
      </c>
      <c r="D52" s="35">
        <v>153</v>
      </c>
      <c r="E52" s="35">
        <v>112</v>
      </c>
      <c r="F52" s="36">
        <f>+E52/D52</f>
        <v>0.7320261437908496</v>
      </c>
      <c r="G52" s="35">
        <v>45</v>
      </c>
      <c r="H52" s="36">
        <f>+G52/E52</f>
        <v>0.4017857142857143</v>
      </c>
    </row>
    <row r="53" spans="1:8" s="19" customFormat="1" ht="12.75">
      <c r="A53" s="18"/>
      <c r="B53" s="18" t="s">
        <v>5</v>
      </c>
      <c r="C53" s="17" t="s">
        <v>73</v>
      </c>
      <c r="D53" s="35">
        <v>38</v>
      </c>
      <c r="E53" s="35">
        <v>26</v>
      </c>
      <c r="F53" s="36">
        <f>+E53/D53</f>
        <v>0.6842105263157895</v>
      </c>
      <c r="G53" s="35">
        <v>6</v>
      </c>
      <c r="H53" s="36">
        <f>+G53/E53</f>
        <v>0.23076923076923078</v>
      </c>
    </row>
    <row r="54" spans="1:8" s="21" customFormat="1" ht="12.75">
      <c r="A54" s="20" t="s">
        <v>60</v>
      </c>
      <c r="B54" s="20"/>
      <c r="C54" s="20"/>
      <c r="D54" s="41">
        <f>SUM(D51:D53)</f>
        <v>1032</v>
      </c>
      <c r="E54" s="41">
        <f>SUM(E51:E53)</f>
        <v>688</v>
      </c>
      <c r="F54" s="42">
        <f>+E54/D54</f>
        <v>0.6666666666666666</v>
      </c>
      <c r="G54" s="41">
        <f>SUM(G51:G53)</f>
        <v>250</v>
      </c>
      <c r="H54" s="42">
        <f>+G54/E54</f>
        <v>0.3633720930232558</v>
      </c>
    </row>
    <row r="55" spans="1:8" s="21" customFormat="1" ht="12.75">
      <c r="A55" s="20"/>
      <c r="B55" s="20"/>
      <c r="C55" s="20"/>
      <c r="D55" s="30"/>
      <c r="E55" s="30"/>
      <c r="F55" s="31"/>
      <c r="G55" s="30"/>
      <c r="H55" s="31"/>
    </row>
    <row r="56" spans="1:8" s="21" customFormat="1" ht="12.75">
      <c r="A56" s="20"/>
      <c r="B56" s="20"/>
      <c r="C56" s="20"/>
      <c r="D56" s="30"/>
      <c r="E56" s="30"/>
      <c r="F56" s="31"/>
      <c r="G56" s="30"/>
      <c r="H56" s="31"/>
    </row>
    <row r="57" spans="1:8" ht="12.75">
      <c r="A57" s="4" t="s">
        <v>90</v>
      </c>
      <c r="B57" s="4" t="s">
        <v>5</v>
      </c>
      <c r="C57" s="1" t="s">
        <v>43</v>
      </c>
      <c r="D57" s="33">
        <v>177</v>
      </c>
      <c r="E57" s="33">
        <v>125</v>
      </c>
      <c r="F57" s="34">
        <f>+E57/D57</f>
        <v>0.7062146892655368</v>
      </c>
      <c r="G57" s="33">
        <v>72</v>
      </c>
      <c r="H57" s="34">
        <f>+G57/E57</f>
        <v>0.576</v>
      </c>
    </row>
    <row r="58" spans="1:8" ht="12.75">
      <c r="A58" s="4"/>
      <c r="B58" s="4" t="s">
        <v>5</v>
      </c>
      <c r="C58" s="1" t="s">
        <v>44</v>
      </c>
      <c r="D58" s="33">
        <v>28</v>
      </c>
      <c r="E58" s="33">
        <v>19</v>
      </c>
      <c r="F58" s="34">
        <f>+E58/D58</f>
        <v>0.6785714285714286</v>
      </c>
      <c r="G58" s="33">
        <v>10</v>
      </c>
      <c r="H58" s="34">
        <f>+G58/E58</f>
        <v>0.5263157894736842</v>
      </c>
    </row>
    <row r="59" spans="1:8" s="6" customFormat="1" ht="12.75">
      <c r="A59" s="5" t="s">
        <v>91</v>
      </c>
      <c r="B59" s="5"/>
      <c r="C59" s="5"/>
      <c r="D59" s="37">
        <f>SUM(D57:D58)</f>
        <v>205</v>
      </c>
      <c r="E59" s="37">
        <f>SUM(E57:E58)</f>
        <v>144</v>
      </c>
      <c r="F59" s="38">
        <f>+E59/D59</f>
        <v>0.7024390243902439</v>
      </c>
      <c r="G59" s="37">
        <f>SUM(G57:G58)</f>
        <v>82</v>
      </c>
      <c r="H59" s="38">
        <f>+G59/E59</f>
        <v>0.5694444444444444</v>
      </c>
    </row>
    <row r="60" spans="1:8" s="21" customFormat="1" ht="12.75">
      <c r="A60" s="20"/>
      <c r="B60" s="20"/>
      <c r="C60" s="20"/>
      <c r="D60" s="30"/>
      <c r="E60" s="30"/>
      <c r="F60" s="31"/>
      <c r="G60" s="30"/>
      <c r="H60" s="31"/>
    </row>
    <row r="61" spans="1:8" ht="12.75">
      <c r="A61" s="4"/>
      <c r="B61" s="4"/>
      <c r="C61" s="1"/>
      <c r="D61" s="23"/>
      <c r="E61" s="23"/>
      <c r="F61" s="24"/>
      <c r="G61" s="23"/>
      <c r="H61" s="24"/>
    </row>
    <row r="62" spans="1:8" ht="12.75">
      <c r="A62" s="4" t="s">
        <v>53</v>
      </c>
      <c r="B62" s="4" t="s">
        <v>5</v>
      </c>
      <c r="C62" s="1" t="s">
        <v>36</v>
      </c>
      <c r="D62" s="33">
        <v>31</v>
      </c>
      <c r="E62" s="33">
        <v>17</v>
      </c>
      <c r="F62" s="34">
        <f>+E62/D62</f>
        <v>0.5483870967741935</v>
      </c>
      <c r="G62" s="33">
        <v>8</v>
      </c>
      <c r="H62" s="34">
        <f>+G62/E62</f>
        <v>0.47058823529411764</v>
      </c>
    </row>
    <row r="63" spans="1:8" ht="12.75">
      <c r="A63" s="4"/>
      <c r="B63" s="4" t="s">
        <v>5</v>
      </c>
      <c r="C63" s="1" t="s">
        <v>74</v>
      </c>
      <c r="D63" s="33">
        <v>390</v>
      </c>
      <c r="E63" s="33">
        <v>293</v>
      </c>
      <c r="F63" s="34">
        <f>+E63/D63</f>
        <v>0.7512820512820513</v>
      </c>
      <c r="G63" s="33">
        <v>112</v>
      </c>
      <c r="H63" s="34">
        <f>+G63/E63</f>
        <v>0.3822525597269625</v>
      </c>
    </row>
    <row r="64" spans="1:8" ht="12.75">
      <c r="A64" s="4"/>
      <c r="B64" s="4" t="s">
        <v>5</v>
      </c>
      <c r="C64" s="1" t="s">
        <v>75</v>
      </c>
      <c r="D64" s="33">
        <v>33</v>
      </c>
      <c r="E64" s="33">
        <v>27</v>
      </c>
      <c r="F64" s="34">
        <f>+E64/D64</f>
        <v>0.8181818181818182</v>
      </c>
      <c r="G64" s="33">
        <v>10</v>
      </c>
      <c r="H64" s="34">
        <f>+G64/E64</f>
        <v>0.37037037037037035</v>
      </c>
    </row>
    <row r="65" spans="1:8" ht="12.75">
      <c r="A65" s="4"/>
      <c r="B65" s="4" t="s">
        <v>5</v>
      </c>
      <c r="C65" s="1" t="s">
        <v>76</v>
      </c>
      <c r="D65" s="33">
        <v>39</v>
      </c>
      <c r="E65" s="33">
        <v>29</v>
      </c>
      <c r="F65" s="34">
        <f>+E65/D65</f>
        <v>0.7435897435897436</v>
      </c>
      <c r="G65" s="33">
        <v>9</v>
      </c>
      <c r="H65" s="34">
        <f>+G65/E65</f>
        <v>0.3103448275862069</v>
      </c>
    </row>
    <row r="66" spans="1:8" s="6" customFormat="1" ht="12.75">
      <c r="A66" s="5" t="s">
        <v>61</v>
      </c>
      <c r="B66" s="5"/>
      <c r="C66" s="5"/>
      <c r="D66" s="37">
        <f>SUM(D62:D65)</f>
        <v>493</v>
      </c>
      <c r="E66" s="37">
        <f>SUM(E62:E65)</f>
        <v>366</v>
      </c>
      <c r="F66" s="38">
        <f>+E66/D66</f>
        <v>0.742393509127789</v>
      </c>
      <c r="G66" s="37">
        <f>SUM(G62:G65)</f>
        <v>139</v>
      </c>
      <c r="H66" s="38">
        <f>+G66/E66</f>
        <v>0.3797814207650273</v>
      </c>
    </row>
    <row r="67" spans="1:8" s="6" customFormat="1" ht="12.75">
      <c r="A67" s="5"/>
      <c r="B67" s="5"/>
      <c r="C67" s="5"/>
      <c r="D67" s="25"/>
      <c r="E67" s="25"/>
      <c r="F67" s="26"/>
      <c r="G67" s="25"/>
      <c r="H67" s="26"/>
    </row>
    <row r="68" spans="1:8" s="6" customFormat="1" ht="12.75">
      <c r="A68" s="5"/>
      <c r="B68" s="5"/>
      <c r="C68" s="5"/>
      <c r="D68" s="25"/>
      <c r="E68" s="25"/>
      <c r="F68" s="26"/>
      <c r="G68" s="25"/>
      <c r="H68" s="26"/>
    </row>
    <row r="69" spans="1:8" ht="12.75">
      <c r="A69" s="4" t="s">
        <v>54</v>
      </c>
      <c r="B69" s="4" t="s">
        <v>5</v>
      </c>
      <c r="C69" s="1" t="s">
        <v>40</v>
      </c>
      <c r="D69" s="33">
        <v>277</v>
      </c>
      <c r="E69" s="33">
        <v>238</v>
      </c>
      <c r="F69" s="34">
        <f aca="true" t="shared" si="2" ref="F69:F79">+E69/D69</f>
        <v>0.8592057761732852</v>
      </c>
      <c r="G69" s="33">
        <v>52</v>
      </c>
      <c r="H69" s="34">
        <f aca="true" t="shared" si="3" ref="H69:H76">+G69/E69</f>
        <v>0.2184873949579832</v>
      </c>
    </row>
    <row r="70" spans="2:8" ht="12.75">
      <c r="B70" s="4" t="s">
        <v>5</v>
      </c>
      <c r="C70" s="1" t="s">
        <v>72</v>
      </c>
      <c r="D70" s="33">
        <v>24</v>
      </c>
      <c r="E70" s="33">
        <v>18</v>
      </c>
      <c r="F70" s="34">
        <f t="shared" si="2"/>
        <v>0.75</v>
      </c>
      <c r="G70" s="33">
        <v>0</v>
      </c>
      <c r="H70" s="34">
        <f t="shared" si="3"/>
        <v>0</v>
      </c>
    </row>
    <row r="71" spans="2:8" ht="12.75">
      <c r="B71" s="4" t="s">
        <v>5</v>
      </c>
      <c r="C71" s="1" t="s">
        <v>37</v>
      </c>
      <c r="D71" s="33">
        <v>170</v>
      </c>
      <c r="E71" s="33">
        <v>151</v>
      </c>
      <c r="F71" s="34">
        <f t="shared" si="2"/>
        <v>0.888235294117647</v>
      </c>
      <c r="G71" s="33">
        <v>74</v>
      </c>
      <c r="H71" s="34">
        <f t="shared" si="3"/>
        <v>0.4900662251655629</v>
      </c>
    </row>
    <row r="72" spans="2:8" ht="12.75">
      <c r="B72" s="4"/>
      <c r="C72" s="1" t="s">
        <v>81</v>
      </c>
      <c r="D72" s="33">
        <v>18</v>
      </c>
      <c r="E72" s="33">
        <v>17</v>
      </c>
      <c r="F72" s="34">
        <f>+E72/D72</f>
        <v>0.9444444444444444</v>
      </c>
      <c r="G72" s="33">
        <v>14</v>
      </c>
      <c r="H72" s="34">
        <f>+G72/E72</f>
        <v>0.8235294117647058</v>
      </c>
    </row>
    <row r="73" spans="1:8" ht="12.75">
      <c r="A73" s="4"/>
      <c r="B73" s="4" t="s">
        <v>5</v>
      </c>
      <c r="C73" s="1" t="s">
        <v>38</v>
      </c>
      <c r="D73" s="33">
        <v>117</v>
      </c>
      <c r="E73" s="33">
        <v>91</v>
      </c>
      <c r="F73" s="34">
        <f t="shared" si="2"/>
        <v>0.7777777777777778</v>
      </c>
      <c r="G73" s="33">
        <v>43</v>
      </c>
      <c r="H73" s="34">
        <f t="shared" si="3"/>
        <v>0.4725274725274725</v>
      </c>
    </row>
    <row r="74" spans="1:8" ht="12.75">
      <c r="A74" s="4"/>
      <c r="B74" s="4"/>
      <c r="C74" s="1" t="s">
        <v>85</v>
      </c>
      <c r="D74" s="33">
        <v>58</v>
      </c>
      <c r="E74" s="33">
        <v>46</v>
      </c>
      <c r="F74" s="34">
        <f t="shared" si="2"/>
        <v>0.7931034482758621</v>
      </c>
      <c r="G74" s="33">
        <v>22</v>
      </c>
      <c r="H74" s="34">
        <f t="shared" si="3"/>
        <v>0.4782608695652174</v>
      </c>
    </row>
    <row r="75" spans="1:8" ht="12.75">
      <c r="A75" s="4"/>
      <c r="B75" s="4" t="s">
        <v>5</v>
      </c>
      <c r="C75" s="1" t="s">
        <v>39</v>
      </c>
      <c r="D75" s="33">
        <v>78</v>
      </c>
      <c r="E75" s="33">
        <v>64</v>
      </c>
      <c r="F75" s="34">
        <f t="shared" si="2"/>
        <v>0.8205128205128205</v>
      </c>
      <c r="G75" s="33">
        <v>26</v>
      </c>
      <c r="H75" s="34">
        <f t="shared" si="3"/>
        <v>0.40625</v>
      </c>
    </row>
    <row r="76" spans="1:8" ht="12.75">
      <c r="A76" s="4"/>
      <c r="B76" s="4" t="s">
        <v>5</v>
      </c>
      <c r="C76" s="1" t="s">
        <v>70</v>
      </c>
      <c r="D76" s="33">
        <v>21</v>
      </c>
      <c r="E76" s="33">
        <v>16</v>
      </c>
      <c r="F76" s="34">
        <f t="shared" si="2"/>
        <v>0.7619047619047619</v>
      </c>
      <c r="G76" s="33">
        <v>10</v>
      </c>
      <c r="H76" s="34">
        <f t="shared" si="3"/>
        <v>0.625</v>
      </c>
    </row>
    <row r="77" spans="3:8" ht="12.75">
      <c r="C77" s="1" t="s">
        <v>66</v>
      </c>
      <c r="D77" s="33">
        <v>29</v>
      </c>
      <c r="E77" s="33">
        <v>16</v>
      </c>
      <c r="F77" s="34">
        <f t="shared" si="2"/>
        <v>0.5517241379310345</v>
      </c>
      <c r="G77" s="33">
        <v>10</v>
      </c>
      <c r="H77" s="34">
        <f>+G77/E77</f>
        <v>0.625</v>
      </c>
    </row>
    <row r="78" spans="1:8" ht="12.75">
      <c r="A78" s="4"/>
      <c r="B78" s="4" t="s">
        <v>5</v>
      </c>
      <c r="C78" s="1" t="s">
        <v>41</v>
      </c>
      <c r="D78" s="33">
        <v>348</v>
      </c>
      <c r="E78" s="33">
        <v>306</v>
      </c>
      <c r="F78" s="34">
        <f t="shared" si="2"/>
        <v>0.8793103448275862</v>
      </c>
      <c r="G78" s="33">
        <v>161</v>
      </c>
      <c r="H78" s="34">
        <f>+G78/E78</f>
        <v>0.5261437908496732</v>
      </c>
    </row>
    <row r="79" spans="1:8" ht="12.75">
      <c r="A79" s="4"/>
      <c r="B79" s="4" t="s">
        <v>5</v>
      </c>
      <c r="C79" s="1" t="s">
        <v>71</v>
      </c>
      <c r="D79" s="33">
        <v>36</v>
      </c>
      <c r="E79" s="33">
        <v>29</v>
      </c>
      <c r="F79" s="34">
        <f t="shared" si="2"/>
        <v>0.8055555555555556</v>
      </c>
      <c r="G79" s="33">
        <v>22</v>
      </c>
      <c r="H79" s="34">
        <f>+G79/E79</f>
        <v>0.7586206896551724</v>
      </c>
    </row>
    <row r="80" spans="1:8" s="6" customFormat="1" ht="12.75">
      <c r="A80" s="5" t="s">
        <v>62</v>
      </c>
      <c r="B80" s="5"/>
      <c r="C80" s="5"/>
      <c r="D80" s="37">
        <f>SUM(D69:D79)</f>
        <v>1176</v>
      </c>
      <c r="E80" s="37">
        <f>SUM(E69:E79)</f>
        <v>992</v>
      </c>
      <c r="F80" s="38">
        <f>+E80/D80</f>
        <v>0.8435374149659864</v>
      </c>
      <c r="G80" s="37">
        <f>SUM(G69:G79)</f>
        <v>434</v>
      </c>
      <c r="H80" s="38">
        <f>+G80/E80</f>
        <v>0.4375</v>
      </c>
    </row>
    <row r="81" spans="1:8" s="6" customFormat="1" ht="12.75">
      <c r="A81" s="5"/>
      <c r="B81" s="5"/>
      <c r="C81" s="5"/>
      <c r="D81" s="25"/>
      <c r="E81" s="25"/>
      <c r="F81" s="26"/>
      <c r="G81" s="25"/>
      <c r="H81" s="26"/>
    </row>
    <row r="82" spans="1:8" ht="12.75">
      <c r="A82" s="4"/>
      <c r="B82" s="4"/>
      <c r="C82" s="1"/>
      <c r="D82" s="23"/>
      <c r="E82" s="23"/>
      <c r="F82" s="24"/>
      <c r="G82" s="23"/>
      <c r="H82" s="24"/>
    </row>
    <row r="83" spans="1:8" ht="12.75">
      <c r="A83" s="4" t="s">
        <v>55</v>
      </c>
      <c r="B83" s="4"/>
      <c r="C83" s="1" t="s">
        <v>82</v>
      </c>
      <c r="D83" s="33">
        <v>2</v>
      </c>
      <c r="E83" s="33">
        <v>1</v>
      </c>
      <c r="F83" s="34">
        <f>+E83/D83</f>
        <v>0.5</v>
      </c>
      <c r="G83" s="33">
        <v>1</v>
      </c>
      <c r="H83" s="34">
        <f>+G83/E83</f>
        <v>1</v>
      </c>
    </row>
    <row r="84" spans="1:8" ht="12.75">
      <c r="A84" s="4"/>
      <c r="B84" s="4"/>
      <c r="C84" s="1" t="s">
        <v>96</v>
      </c>
      <c r="D84" s="33">
        <v>1</v>
      </c>
      <c r="E84" s="33">
        <v>0</v>
      </c>
      <c r="F84" s="34">
        <v>0</v>
      </c>
      <c r="G84" s="33">
        <v>0</v>
      </c>
      <c r="H84" s="34">
        <v>0</v>
      </c>
    </row>
    <row r="85" spans="2:8" ht="12.75">
      <c r="B85" s="4" t="s">
        <v>5</v>
      </c>
      <c r="C85" s="1" t="s">
        <v>77</v>
      </c>
      <c r="D85" s="33">
        <v>238</v>
      </c>
      <c r="E85" s="33">
        <v>161</v>
      </c>
      <c r="F85" s="34">
        <f>+E85/D85</f>
        <v>0.6764705882352942</v>
      </c>
      <c r="G85" s="33">
        <v>62</v>
      </c>
      <c r="H85" s="34">
        <f>+G85/E85</f>
        <v>0.38509316770186336</v>
      </c>
    </row>
    <row r="86" spans="2:8" ht="12.75">
      <c r="B86" s="4" t="s">
        <v>5</v>
      </c>
      <c r="C86" s="1" t="s">
        <v>97</v>
      </c>
      <c r="D86" s="33">
        <v>787</v>
      </c>
      <c r="E86" s="33">
        <v>562</v>
      </c>
      <c r="F86" s="34">
        <f>+E86/D86</f>
        <v>0.7141041931385006</v>
      </c>
      <c r="G86" s="33">
        <v>242</v>
      </c>
      <c r="H86" s="34">
        <f>+G86/E86</f>
        <v>0.4306049822064057</v>
      </c>
    </row>
    <row r="87" spans="2:8" ht="12.75">
      <c r="B87" s="4" t="s">
        <v>5</v>
      </c>
      <c r="C87" s="1" t="s">
        <v>98</v>
      </c>
      <c r="D87" s="33">
        <v>16</v>
      </c>
      <c r="E87" s="33">
        <v>0</v>
      </c>
      <c r="F87" s="34">
        <f>+E87/D87</f>
        <v>0</v>
      </c>
      <c r="G87" s="33">
        <v>0</v>
      </c>
      <c r="H87" s="34">
        <v>0</v>
      </c>
    </row>
    <row r="88" spans="1:8" ht="12.75">
      <c r="A88" s="4" t="s">
        <v>46</v>
      </c>
      <c r="B88" s="4" t="s">
        <v>5</v>
      </c>
      <c r="C88" s="1" t="s">
        <v>42</v>
      </c>
      <c r="D88" s="33">
        <v>60</v>
      </c>
      <c r="E88" s="33">
        <v>28</v>
      </c>
      <c r="F88" s="34">
        <f>+E88/D88</f>
        <v>0.4666666666666667</v>
      </c>
      <c r="G88" s="33">
        <v>17</v>
      </c>
      <c r="H88" s="34">
        <f>+G88/E88</f>
        <v>0.6071428571428571</v>
      </c>
    </row>
    <row r="89" spans="1:8" ht="12.75">
      <c r="A89" s="5" t="s">
        <v>63</v>
      </c>
      <c r="B89" s="4"/>
      <c r="C89" s="1"/>
      <c r="D89" s="37">
        <f>+D83+D84+D85+D86+D87+D88</f>
        <v>1104</v>
      </c>
      <c r="E89" s="37">
        <f>+E83+E84+E85+E86+E87+E88</f>
        <v>752</v>
      </c>
      <c r="F89" s="38">
        <f>+E89/D89</f>
        <v>0.6811594202898551</v>
      </c>
      <c r="G89" s="37">
        <f>+G83+G84+G85+G86+G87+G88</f>
        <v>322</v>
      </c>
      <c r="H89" s="38">
        <f>+G89/E89</f>
        <v>0.42819148936170215</v>
      </c>
    </row>
    <row r="90" spans="1:8" ht="12.75">
      <c r="A90" s="4"/>
      <c r="D90" s="23"/>
      <c r="E90" s="23"/>
      <c r="F90" s="24"/>
      <c r="G90" s="23"/>
      <c r="H90" s="24"/>
    </row>
    <row r="91" spans="1:8" ht="12.75">
      <c r="A91" s="4"/>
      <c r="B91" s="4"/>
      <c r="C91" s="1"/>
      <c r="D91" s="23"/>
      <c r="E91" s="23"/>
      <c r="F91" s="24"/>
      <c r="G91" s="23"/>
      <c r="H91" s="24"/>
    </row>
    <row r="92" spans="1:8" ht="12.75">
      <c r="A92" s="4" t="s">
        <v>56</v>
      </c>
      <c r="B92" s="4" t="s">
        <v>5</v>
      </c>
      <c r="C92" s="1" t="s">
        <v>45</v>
      </c>
      <c r="D92" s="33">
        <v>88</v>
      </c>
      <c r="E92" s="33">
        <v>7</v>
      </c>
      <c r="F92" s="34">
        <f>+E92/D92</f>
        <v>0.07954545454545454</v>
      </c>
      <c r="G92" s="33">
        <v>4</v>
      </c>
      <c r="H92" s="34">
        <f>+G92/E92</f>
        <v>0.5714285714285714</v>
      </c>
    </row>
    <row r="93" spans="1:8" s="6" customFormat="1" ht="12.75">
      <c r="A93" s="6" t="s">
        <v>64</v>
      </c>
      <c r="D93" s="37">
        <v>88</v>
      </c>
      <c r="E93" s="37">
        <v>7</v>
      </c>
      <c r="F93" s="38">
        <f>+E93/D93</f>
        <v>0.07954545454545454</v>
      </c>
      <c r="G93" s="37">
        <v>4</v>
      </c>
      <c r="H93" s="38">
        <f>+G93/E93</f>
        <v>0.5714285714285714</v>
      </c>
    </row>
    <row r="94" spans="4:8" s="6" customFormat="1" ht="12.75">
      <c r="D94" s="37"/>
      <c r="E94" s="37"/>
      <c r="F94" s="38"/>
      <c r="G94" s="37"/>
      <c r="H94" s="38"/>
    </row>
    <row r="95" spans="1:8" s="3" customFormat="1" ht="12.75">
      <c r="A95" s="3" t="s">
        <v>57</v>
      </c>
      <c r="D95" s="43">
        <f>+D93+D89+D80+D66+D59+D54+D48+D8</f>
        <v>9911</v>
      </c>
      <c r="E95" s="43">
        <f>+E93+E89+E80+E66+E59+E54+E48+E8</f>
        <v>7477</v>
      </c>
      <c r="F95" s="38">
        <f>+E95/D95</f>
        <v>0.7544142871556856</v>
      </c>
      <c r="G95" s="43">
        <f>+G93+G89+G80+G66+G59+G54+G48+G8</f>
        <v>2955</v>
      </c>
      <c r="H95" s="38">
        <f>+G95/E95</f>
        <v>0.3952119834158085</v>
      </c>
    </row>
    <row r="96" spans="4:8" ht="12.75">
      <c r="D96" s="44"/>
      <c r="E96" s="44"/>
      <c r="F96" s="45"/>
      <c r="G96" s="44"/>
      <c r="H96" s="45"/>
    </row>
    <row r="98" ht="12.75">
      <c r="A98" s="22" t="s">
        <v>88</v>
      </c>
    </row>
    <row r="100" ht="12.75">
      <c r="A100" t="s">
        <v>89</v>
      </c>
    </row>
    <row r="134" ht="12.75">
      <c r="G134" s="10" t="s">
        <v>46</v>
      </c>
    </row>
  </sheetData>
  <sheetProtection/>
  <mergeCells count="3">
    <mergeCell ref="A1:H1"/>
    <mergeCell ref="A2:H2"/>
    <mergeCell ref="A3:H3"/>
  </mergeCells>
  <printOptions/>
  <pageMargins left="0.75" right="0.25" top="0.25" bottom="0" header="0.5" footer="0.5"/>
  <pageSetup horizontalDpi="300" verticalDpi="300" orientation="landscape" scale="97" r:id="rId1"/>
  <rowBreaks count="2" manualBreakCount="2">
    <brk id="48" max="7" man="1"/>
    <brk id="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Chinnis/Burris</cp:lastModifiedBy>
  <cp:lastPrinted>2006-12-18T19:23:53Z</cp:lastPrinted>
  <dcterms:created xsi:type="dcterms:W3CDTF">2003-11-05T20:47:04Z</dcterms:created>
  <dcterms:modified xsi:type="dcterms:W3CDTF">2007-11-07T12:35:14Z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2034809321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