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85" windowHeight="5115" tabRatio="500" activeTab="0"/>
  </bookViews>
  <sheets>
    <sheet name="A" sheetId="1" r:id="rId1"/>
  </sheets>
  <definedNames>
    <definedName name="_xlnm.Print_Area" localSheetId="0">'A'!$A$6:$U$101</definedName>
    <definedName name="_xlnm.Print_Titles" localSheetId="0">'A'!$1:$5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<sst xmlns="http://schemas.openxmlformats.org/spreadsheetml/2006/main" count="216" uniqueCount="104">
  <si>
    <t>COLLEGE</t>
  </si>
  <si>
    <t>COLLEGE OF ARCHITECTURE</t>
  </si>
  <si>
    <t xml:space="preserve">   Architecture</t>
  </si>
  <si>
    <t xml:space="preserve">      Total</t>
  </si>
  <si>
    <t>COLLEGE OF ARTS &amp; SCIENCES</t>
  </si>
  <si>
    <t xml:space="preserve">   Applied Physics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</si>
  <si>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</si>
  <si>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</si>
  <si>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</si>
  <si>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</si>
  <si>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</si>
  <si>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</si>
  <si>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</si>
  <si>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</si>
  <si>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</si>
  <si>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</t>
  </si>
  <si>
    <t xml:space="preserve">  ADMINISTRATION</t>
  </si>
  <si>
    <t xml:space="preserve">   Business Administration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</si>
  <si>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</si>
  <si>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</si>
  <si>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</si>
  <si>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</si>
  <si>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</si>
  <si>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</si>
  <si>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</si>
  <si>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</si>
  <si>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Civil Engineering</t>
  </si>
  <si>
    <t xml:space="preserve">   Computer Science</t>
  </si>
  <si>
    <t xml:space="preserve">   Electrical Engineering</t>
  </si>
  <si>
    <t xml:space="preserve">     Adult Health</t>
  </si>
  <si>
    <t xml:space="preserve">     Anesthesia</t>
  </si>
  <si>
    <t xml:space="preserve">     Community Health</t>
  </si>
  <si>
    <t>GRAND TOTAL</t>
  </si>
  <si>
    <t>x</t>
  </si>
  <si>
    <t>MA</t>
  </si>
  <si>
    <t>MBA</t>
  </si>
  <si>
    <t>MED</t>
  </si>
  <si>
    <t xml:space="preserve">VII-2 </t>
  </si>
  <si>
    <t>MS</t>
  </si>
  <si>
    <t>MArch</t>
  </si>
  <si>
    <t>MSAD</t>
  </si>
  <si>
    <t>MSCE</t>
  </si>
  <si>
    <t>MSE</t>
  </si>
  <si>
    <t>MSEE</t>
  </si>
  <si>
    <t>MSME</t>
  </si>
  <si>
    <t>MSN</t>
  </si>
  <si>
    <t>PHD</t>
  </si>
  <si>
    <t>TOTAL</t>
  </si>
  <si>
    <t xml:space="preserve">   Gerontology</t>
  </si>
  <si>
    <t xml:space="preserve">   Health Administration</t>
  </si>
  <si>
    <t xml:space="preserve">     Family Nurse Practitioner</t>
  </si>
  <si>
    <t>Source:  Information from the Office of the Registrar and the Institutional Research Office files.</t>
  </si>
  <si>
    <t>MACC</t>
  </si>
  <si>
    <t xml:space="preserve">   Educational Leadership</t>
  </si>
  <si>
    <t>EDD</t>
  </si>
  <si>
    <t xml:space="preserve">   Mathematics</t>
  </si>
  <si>
    <t xml:space="preserve">     Nursing</t>
  </si>
  <si>
    <t xml:space="preserve">   English Education</t>
  </si>
  <si>
    <t xml:space="preserve">   Engineering Management</t>
  </si>
  <si>
    <t xml:space="preserve">   Information Technology</t>
  </si>
  <si>
    <t xml:space="preserve">   Earth Science</t>
  </si>
  <si>
    <t xml:space="preserve">   History</t>
  </si>
  <si>
    <t xml:space="preserve">   Curriculum &amp; Supervision</t>
  </si>
  <si>
    <t>COLLEGE OF HEALTH &amp;</t>
  </si>
  <si>
    <t xml:space="preserve">  HUMAN SERVICES</t>
  </si>
  <si>
    <t xml:space="preserve">   School of Nursing</t>
  </si>
  <si>
    <t>MSW</t>
  </si>
  <si>
    <t xml:space="preserve">   Social Work</t>
  </si>
  <si>
    <t xml:space="preserve">        Subtotal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</si>
  <si>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</si>
  <si>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</si>
  <si>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</si>
  <si>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</si>
  <si>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 xml:space="preserve">   Counseling </t>
  </si>
  <si>
    <t>MAT</t>
  </si>
  <si>
    <t xml:space="preserve">   Reading, Language &amp; Literacy</t>
  </si>
  <si>
    <t xml:space="preserve">   Applied Mathematics</t>
  </si>
  <si>
    <t xml:space="preserve">   Middle Grades Education</t>
  </si>
  <si>
    <t xml:space="preserve">   Secondary Education</t>
  </si>
  <si>
    <t xml:space="preserve">   Clinical Exercise Physiology</t>
  </si>
  <si>
    <t xml:space="preserve">   Art Administration</t>
  </si>
  <si>
    <t xml:space="preserve">   Religious Studies</t>
  </si>
  <si>
    <t xml:space="preserve">   MAT - Teacher Education</t>
  </si>
  <si>
    <t xml:space="preserve">   Psychology - Clinical &amp; Community</t>
  </si>
  <si>
    <t xml:space="preserve">   Psychology - Industrial &amp; Organization</t>
  </si>
  <si>
    <t>COLLEGE OF ENGINEERING</t>
  </si>
  <si>
    <t xml:space="preserve"> </t>
  </si>
  <si>
    <t>Table VII-2b</t>
  </si>
  <si>
    <t xml:space="preserve">   Middle Grades &amp; Secondary Educ</t>
  </si>
  <si>
    <t xml:space="preserve">   Teaching English as a 2nd Language</t>
  </si>
  <si>
    <t xml:space="preserve">   Infrastructure &amp; Environmental Services</t>
  </si>
  <si>
    <t xml:space="preserve">   Mechanical Egr &amp; Egr Science</t>
  </si>
  <si>
    <t>GRADUATE STUDENTS GRADUATED 2006-2007 BY COLLEGE, DEGREE, AND OPTION</t>
  </si>
  <si>
    <t>MPAD</t>
  </si>
  <si>
    <t xml:space="preserve">   Ethics &amp; Applied Philosophy</t>
  </si>
  <si>
    <t xml:space="preserve">   Public Policy</t>
  </si>
  <si>
    <t>MHAD</t>
  </si>
  <si>
    <t xml:space="preserve">   Public Health</t>
  </si>
  <si>
    <t>MSPH</t>
  </si>
  <si>
    <r>
      <t xml:space="preserve">  </t>
    </r>
    <r>
      <rPr>
        <sz val="10"/>
        <rFont val="Arial"/>
        <family val="2"/>
      </rPr>
      <t>Accounting</t>
    </r>
  </si>
  <si>
    <t xml:space="preserve">  AND INFORMATICS</t>
  </si>
  <si>
    <t>COLLEGE OF COMPUTING</t>
  </si>
  <si>
    <r>
      <t xml:space="preserve">  </t>
    </r>
    <r>
      <rPr>
        <sz val="10"/>
        <rFont val="Arial"/>
        <family val="2"/>
      </rPr>
      <t>Child &amp; Family Studies</t>
    </r>
  </si>
  <si>
    <t xml:space="preserve">   Curriculum &amp; Instruction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</si>
</sst>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23" applyFont="1" applyFill="1" applyAlignment="1">
      <alignment/>
    </xf>
    <xf numFmtId="0" fontId="0" fillId="0" borderId="0" xfId="0" applyFill="1" applyAlignment="1">
      <alignment/>
    </xf>
    <xf numFmtId="0" fontId="1" fillId="0" borderId="0" xfId="23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23" applyFont="1" applyFill="1" applyAlignment="1">
      <alignment/>
    </xf>
    <xf numFmtId="0" fontId="1" fillId="0" borderId="0" xfId="23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left"/>
    </xf>
    <xf numFmtId="0" fontId="1" fillId="0" borderId="0" xfId="23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35"/>
  <sheetViews>
    <sheetView tabSelected="1" showOutlineSymbols="0" zoomScale="75" zoomScaleNormal="75" workbookViewId="0" topLeftCell="A59">
      <selection activeCell="A93" sqref="A93:IV93"/>
    </sheetView>
  </sheetViews>
  <sheetFormatPr defaultColWidth="9.140625" defaultRowHeight="12.75"/>
  <cols>
    <col min="1" max="1" width="34.7109375" style="2" customWidth="1"/>
    <col min="2" max="2" width="5.7109375" style="2" customWidth="1"/>
    <col min="3" max="4" width="6.8515625" style="2" customWidth="1"/>
    <col min="5" max="5" width="6.00390625" style="2" customWidth="1"/>
    <col min="6" max="6" width="6.140625" style="2" customWidth="1"/>
    <col min="7" max="7" width="5.8515625" style="2" customWidth="1"/>
    <col min="8" max="8" width="6.421875" style="2" customWidth="1"/>
    <col min="9" max="9" width="6.57421875" style="2" customWidth="1"/>
    <col min="10" max="10" width="5.8515625" style="2" customWidth="1"/>
    <col min="11" max="12" width="6.8515625" style="2" customWidth="1"/>
    <col min="13" max="13" width="6.28125" style="2" customWidth="1"/>
    <col min="14" max="15" width="6.8515625" style="2" customWidth="1"/>
    <col min="16" max="16" width="6.28125" style="2" customWidth="1"/>
    <col min="17" max="18" width="6.8515625" style="2" customWidth="1"/>
    <col min="19" max="19" width="6.57421875" style="2" customWidth="1"/>
    <col min="20" max="20" width="6.00390625" style="2" customWidth="1"/>
    <col min="21" max="21" width="7.57421875" style="2" customWidth="1"/>
    <col min="22" max="16384" width="9.8515625" style="2" customWidth="1"/>
  </cols>
  <sheetData>
    <row r="1" spans="1:27" ht="12.75">
      <c r="A1" s="13" t="s">
        <v>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"/>
      <c r="W1" s="1"/>
      <c r="X1" s="1"/>
      <c r="Y1" s="1"/>
      <c r="Z1" s="1"/>
      <c r="AA1" s="1"/>
    </row>
    <row r="2" spans="1:21" ht="12.75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spans="1:34" s="4" customFormat="1" ht="12.75">
      <c r="A4" s="10" t="s">
        <v>0</v>
      </c>
      <c r="B4" s="3" t="s">
        <v>34</v>
      </c>
      <c r="C4" s="3" t="s">
        <v>52</v>
      </c>
      <c r="D4" s="3" t="s">
        <v>39</v>
      </c>
      <c r="E4" s="3" t="s">
        <v>74</v>
      </c>
      <c r="F4" s="3" t="s">
        <v>35</v>
      </c>
      <c r="G4" s="3" t="s">
        <v>36</v>
      </c>
      <c r="H4" s="3" t="s">
        <v>96</v>
      </c>
      <c r="I4" s="3" t="s">
        <v>93</v>
      </c>
      <c r="J4" s="3" t="s">
        <v>38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  <c r="Q4" s="3" t="s">
        <v>98</v>
      </c>
      <c r="R4" s="3" t="s">
        <v>66</v>
      </c>
      <c r="S4" s="3" t="s">
        <v>54</v>
      </c>
      <c r="T4" s="3" t="s">
        <v>46</v>
      </c>
      <c r="U4" s="3" t="s">
        <v>47</v>
      </c>
      <c r="V4" s="3"/>
      <c r="W4" s="3"/>
      <c r="X4" s="3"/>
      <c r="Y4" s="3"/>
      <c r="Z4" s="3"/>
      <c r="AA4" s="3"/>
      <c r="AB4" s="3"/>
      <c r="AC4" s="3"/>
      <c r="AG4" s="3"/>
      <c r="AH4" s="3"/>
    </row>
    <row r="5" spans="1:29" ht="12.75">
      <c r="A5" s="1"/>
      <c r="V5" s="1"/>
      <c r="W5" s="1"/>
      <c r="X5" s="1"/>
      <c r="Y5" s="1"/>
      <c r="Z5" s="1"/>
      <c r="AA5" s="1"/>
      <c r="AB5" s="1"/>
      <c r="AC5" s="1"/>
    </row>
    <row r="6" spans="1:29" ht="12.75">
      <c r="A6" s="1" t="s">
        <v>1</v>
      </c>
      <c r="V6" s="1"/>
      <c r="W6" s="1"/>
      <c r="X6" s="1"/>
      <c r="Y6" s="1"/>
      <c r="Z6" s="1"/>
      <c r="AA6" s="1"/>
      <c r="AB6" s="1"/>
      <c r="AC6" s="1"/>
    </row>
    <row r="7" spans="1:21" ht="12.75">
      <c r="A7" s="1" t="s">
        <v>2</v>
      </c>
      <c r="B7" s="1" t="s">
        <v>86</v>
      </c>
      <c r="C7" s="1" t="s">
        <v>86</v>
      </c>
      <c r="D7" s="1">
        <v>12</v>
      </c>
      <c r="E7" s="1" t="s">
        <v>86</v>
      </c>
      <c r="F7" s="1" t="s">
        <v>86</v>
      </c>
      <c r="G7" s="1" t="s">
        <v>86</v>
      </c>
      <c r="H7" s="1" t="s">
        <v>86</v>
      </c>
      <c r="I7" s="1" t="s">
        <v>86</v>
      </c>
      <c r="J7" s="1" t="s">
        <v>86</v>
      </c>
      <c r="K7" s="1" t="s">
        <v>86</v>
      </c>
      <c r="L7" s="1" t="s">
        <v>86</v>
      </c>
      <c r="M7" s="1" t="s">
        <v>86</v>
      </c>
      <c r="N7" s="1" t="s">
        <v>86</v>
      </c>
      <c r="O7" s="1" t="s">
        <v>86</v>
      </c>
      <c r="P7" s="1" t="s">
        <v>86</v>
      </c>
      <c r="Q7" s="1"/>
      <c r="R7" s="1" t="s">
        <v>86</v>
      </c>
      <c r="S7" s="1" t="s">
        <v>86</v>
      </c>
      <c r="T7" s="1" t="s">
        <v>86</v>
      </c>
      <c r="U7" s="5">
        <f>SUM(B7:T7)</f>
        <v>12</v>
      </c>
    </row>
    <row r="8" spans="1:29" ht="12.75">
      <c r="A8" s="1"/>
      <c r="V8" s="1"/>
      <c r="W8" s="1"/>
      <c r="X8" s="1"/>
      <c r="Y8" s="1"/>
      <c r="Z8" s="1"/>
      <c r="AA8" s="1"/>
      <c r="AB8" s="1"/>
      <c r="AC8" s="1"/>
    </row>
    <row r="9" spans="1:29" ht="12.75">
      <c r="A9" s="1" t="s">
        <v>4</v>
      </c>
      <c r="V9" s="1"/>
      <c r="W9" s="1"/>
      <c r="X9" s="1"/>
      <c r="Y9" s="1"/>
      <c r="Z9" s="1"/>
      <c r="AA9" s="1"/>
      <c r="AB9" s="1"/>
      <c r="AC9" s="1"/>
    </row>
    <row r="10" spans="1:29" ht="12.75">
      <c r="A10" s="6" t="s">
        <v>76</v>
      </c>
      <c r="T10" s="2">
        <v>5</v>
      </c>
      <c r="U10" s="2">
        <f>SUM(B10:T10)</f>
        <v>5</v>
      </c>
      <c r="V10" s="1"/>
      <c r="W10" s="1"/>
      <c r="X10" s="1"/>
      <c r="Y10" s="1"/>
      <c r="Z10" s="1"/>
      <c r="AA10" s="1"/>
      <c r="AB10" s="1"/>
      <c r="AC10" s="1"/>
    </row>
    <row r="11" spans="1:21" ht="12.75">
      <c r="A11" s="2" t="s">
        <v>5</v>
      </c>
      <c r="J11" s="2">
        <v>2</v>
      </c>
      <c r="U11" s="2">
        <f>SUM(B11:T11)</f>
        <v>2</v>
      </c>
    </row>
    <row r="12" spans="1:21" ht="12.75">
      <c r="A12" s="2" t="s">
        <v>80</v>
      </c>
      <c r="B12" s="2">
        <v>1</v>
      </c>
      <c r="U12" s="2">
        <f>SUM(B12:T12)</f>
        <v>1</v>
      </c>
    </row>
    <row r="13" spans="1:21" ht="12.75">
      <c r="A13" s="2" t="s">
        <v>6</v>
      </c>
      <c r="B13" s="2" t="s">
        <v>86</v>
      </c>
      <c r="J13" s="2">
        <v>6</v>
      </c>
      <c r="T13" s="2">
        <v>3</v>
      </c>
      <c r="U13" s="2">
        <f>SUM(B13:T13)</f>
        <v>9</v>
      </c>
    </row>
    <row r="14" spans="1:21" ht="12.75">
      <c r="A14" s="2" t="s">
        <v>7</v>
      </c>
      <c r="J14" s="2">
        <v>9</v>
      </c>
      <c r="U14" s="2">
        <f aca="true" t="shared" si="0" ref="U14:U33">SUM(B14:T14)</f>
        <v>9</v>
      </c>
    </row>
    <row r="15" spans="1:21" ht="12.75">
      <c r="A15" s="2" t="s">
        <v>69</v>
      </c>
      <c r="B15" s="2">
        <v>10</v>
      </c>
      <c r="U15" s="2">
        <f>SUM(B15:T15)</f>
        <v>10</v>
      </c>
    </row>
    <row r="16" spans="1:21" ht="12.75">
      <c r="A16" s="2" t="s">
        <v>8</v>
      </c>
      <c r="J16" s="2">
        <v>14</v>
      </c>
      <c r="U16" s="2">
        <f t="shared" si="0"/>
        <v>14</v>
      </c>
    </row>
    <row r="17" spans="1:21" ht="12.75">
      <c r="A17" s="2" t="s">
        <v>60</v>
      </c>
      <c r="J17" s="2">
        <v>3</v>
      </c>
      <c r="U17" s="2">
        <f>SUM(B17:T17)</f>
        <v>3</v>
      </c>
    </row>
    <row r="18" spans="1:21" ht="12.75">
      <c r="A18" s="2" t="s">
        <v>9</v>
      </c>
      <c r="B18" s="2">
        <v>28</v>
      </c>
      <c r="J18" s="2" t="s">
        <v>86</v>
      </c>
      <c r="U18" s="2">
        <f t="shared" si="0"/>
        <v>28</v>
      </c>
    </row>
    <row r="19" spans="1:21" ht="12.75">
      <c r="A19" s="2" t="s">
        <v>57</v>
      </c>
      <c r="B19" s="2">
        <v>1</v>
      </c>
      <c r="U19" s="2">
        <f t="shared" si="0"/>
        <v>1</v>
      </c>
    </row>
    <row r="20" spans="1:21" ht="12.75">
      <c r="A20" s="2" t="s">
        <v>94</v>
      </c>
      <c r="B20" s="2">
        <v>2</v>
      </c>
      <c r="U20" s="2">
        <f t="shared" si="0"/>
        <v>2</v>
      </c>
    </row>
    <row r="21" spans="1:21" ht="12.75">
      <c r="A21" s="2" t="s">
        <v>10</v>
      </c>
      <c r="B21" s="2">
        <v>15</v>
      </c>
      <c r="U21" s="2">
        <f t="shared" si="0"/>
        <v>15</v>
      </c>
    </row>
    <row r="22" spans="1:21" ht="12.75">
      <c r="A22" s="2" t="s">
        <v>48</v>
      </c>
      <c r="B22" s="2">
        <v>7</v>
      </c>
      <c r="U22" s="2">
        <f t="shared" si="0"/>
        <v>7</v>
      </c>
    </row>
    <row r="23" spans="1:21" ht="12.75">
      <c r="A23" s="2" t="s">
        <v>61</v>
      </c>
      <c r="B23" s="2">
        <v>15</v>
      </c>
      <c r="U23" s="2">
        <f>SUM(B23:T23)</f>
        <v>15</v>
      </c>
    </row>
    <row r="24" spans="1:21" ht="12.75">
      <c r="A24" s="2" t="s">
        <v>11</v>
      </c>
      <c r="B24" s="2">
        <v>3</v>
      </c>
      <c r="U24" s="2">
        <f t="shared" si="0"/>
        <v>3</v>
      </c>
    </row>
    <row r="25" spans="1:21" ht="12.75">
      <c r="A25" s="2" t="s">
        <v>55</v>
      </c>
      <c r="J25" s="2">
        <v>13</v>
      </c>
      <c r="U25" s="2">
        <f>SUM(B25:T25)</f>
        <v>13</v>
      </c>
    </row>
    <row r="26" spans="1:21" ht="12.75">
      <c r="A26" s="2" t="s">
        <v>12</v>
      </c>
      <c r="B26" s="2">
        <v>4</v>
      </c>
      <c r="U26" s="2">
        <f t="shared" si="0"/>
        <v>4</v>
      </c>
    </row>
    <row r="27" spans="1:21" ht="12.75">
      <c r="A27" s="2" t="s">
        <v>70</v>
      </c>
      <c r="J27" s="2" t="s">
        <v>86</v>
      </c>
      <c r="T27" s="2">
        <v>2</v>
      </c>
      <c r="U27" s="2">
        <f>SUM(B27:T27)</f>
        <v>2</v>
      </c>
    </row>
    <row r="28" spans="1:21" ht="12.75">
      <c r="A28" s="2" t="s">
        <v>83</v>
      </c>
      <c r="B28" s="2">
        <v>12</v>
      </c>
      <c r="U28" s="2">
        <f t="shared" si="0"/>
        <v>12</v>
      </c>
    </row>
    <row r="29" spans="1:21" ht="12.75">
      <c r="A29" s="2" t="s">
        <v>84</v>
      </c>
      <c r="B29" s="2">
        <v>9</v>
      </c>
      <c r="U29" s="2">
        <f t="shared" si="0"/>
        <v>9</v>
      </c>
    </row>
    <row r="30" spans="1:21" ht="12.75">
      <c r="A30" s="2" t="s">
        <v>13</v>
      </c>
      <c r="I30" s="2">
        <v>16</v>
      </c>
      <c r="U30" s="2">
        <f t="shared" si="0"/>
        <v>16</v>
      </c>
    </row>
    <row r="31" spans="1:21" ht="12.75">
      <c r="A31" s="2" t="s">
        <v>95</v>
      </c>
      <c r="T31" s="2">
        <v>1</v>
      </c>
      <c r="U31" s="2">
        <f t="shared" si="0"/>
        <v>1</v>
      </c>
    </row>
    <row r="32" spans="1:21" ht="12.75">
      <c r="A32" s="2" t="s">
        <v>81</v>
      </c>
      <c r="B32" s="2">
        <v>1</v>
      </c>
      <c r="U32" s="2">
        <f t="shared" si="0"/>
        <v>1</v>
      </c>
    </row>
    <row r="33" spans="1:21" ht="12.75">
      <c r="A33" s="2" t="s">
        <v>14</v>
      </c>
      <c r="B33" s="2">
        <v>4</v>
      </c>
      <c r="U33" s="2">
        <f t="shared" si="0"/>
        <v>4</v>
      </c>
    </row>
    <row r="34" spans="1:21" ht="12.75">
      <c r="A34" s="2" t="s">
        <v>71</v>
      </c>
      <c r="B34" s="2">
        <v>12</v>
      </c>
      <c r="U34" s="2">
        <f>SUM(B34:T34)</f>
        <v>12</v>
      </c>
    </row>
    <row r="35" spans="1:21" s="12" customFormat="1" ht="12.75">
      <c r="A35" s="11" t="s">
        <v>3</v>
      </c>
      <c r="B35" s="11">
        <f>SUM(B10:B34)</f>
        <v>124</v>
      </c>
      <c r="C35" s="11" t="s">
        <v>86</v>
      </c>
      <c r="D35" s="11" t="s">
        <v>86</v>
      </c>
      <c r="E35" s="11" t="s">
        <v>86</v>
      </c>
      <c r="F35" s="11" t="s">
        <v>86</v>
      </c>
      <c r="G35" s="11" t="s">
        <v>86</v>
      </c>
      <c r="H35" s="11" t="s">
        <v>86</v>
      </c>
      <c r="I35" s="11">
        <f>SUM(I10:I34)</f>
        <v>16</v>
      </c>
      <c r="J35" s="11">
        <f>SUM(J10:J34)</f>
        <v>47</v>
      </c>
      <c r="K35" s="11" t="s">
        <v>86</v>
      </c>
      <c r="L35" s="11" t="s">
        <v>86</v>
      </c>
      <c r="M35" s="11" t="s">
        <v>86</v>
      </c>
      <c r="N35" s="11" t="s">
        <v>86</v>
      </c>
      <c r="O35" s="11" t="s">
        <v>86</v>
      </c>
      <c r="P35" s="11" t="s">
        <v>86</v>
      </c>
      <c r="Q35" s="11"/>
      <c r="R35" s="11" t="s">
        <v>86</v>
      </c>
      <c r="S35" s="11" t="s">
        <v>86</v>
      </c>
      <c r="T35" s="11">
        <f>SUM(T10:T34)</f>
        <v>11</v>
      </c>
      <c r="U35" s="11">
        <f>SUM(U10:U34)</f>
        <v>198</v>
      </c>
    </row>
    <row r="37" ht="12.75">
      <c r="A37" s="1" t="s">
        <v>15</v>
      </c>
    </row>
    <row r="38" ht="12.75">
      <c r="A38" s="1" t="s">
        <v>16</v>
      </c>
    </row>
    <row r="39" spans="1:21" ht="12.75">
      <c r="A39" s="1" t="s">
        <v>99</v>
      </c>
      <c r="C39" s="2">
        <v>44</v>
      </c>
      <c r="U39" s="2">
        <f>SUM(B39:T39)</f>
        <v>44</v>
      </c>
    </row>
    <row r="40" spans="1:21" ht="12.75">
      <c r="A40" s="2" t="s">
        <v>17</v>
      </c>
      <c r="F40" s="2">
        <v>147</v>
      </c>
      <c r="U40" s="2">
        <f>SUM(B40:T40)</f>
        <v>147</v>
      </c>
    </row>
    <row r="41" spans="1:21" ht="12.75">
      <c r="A41" s="2" t="s">
        <v>18</v>
      </c>
      <c r="J41" s="2">
        <v>11</v>
      </c>
      <c r="U41" s="2">
        <f>SUM(B41:T41)</f>
        <v>11</v>
      </c>
    </row>
    <row r="42" spans="1:21" ht="12.75">
      <c r="A42" s="2" t="s">
        <v>72</v>
      </c>
      <c r="J42" s="2">
        <v>8</v>
      </c>
      <c r="U42" s="2">
        <f>SUM(B42:T42)</f>
        <v>8</v>
      </c>
    </row>
    <row r="43" spans="1:21" ht="12.75">
      <c r="A43" s="1" t="s">
        <v>3</v>
      </c>
      <c r="B43" s="1" t="s">
        <v>86</v>
      </c>
      <c r="C43" s="1">
        <f>+SUM(C39:C42)</f>
        <v>44</v>
      </c>
      <c r="D43" s="1" t="s">
        <v>86</v>
      </c>
      <c r="E43" s="1" t="s">
        <v>86</v>
      </c>
      <c r="F43" s="1">
        <f>+SUM(F39:F42)</f>
        <v>147</v>
      </c>
      <c r="G43" s="1" t="s">
        <v>86</v>
      </c>
      <c r="H43" s="1" t="s">
        <v>86</v>
      </c>
      <c r="I43" s="1" t="s">
        <v>86</v>
      </c>
      <c r="J43" s="1">
        <f>+SUM(J39:J42)</f>
        <v>19</v>
      </c>
      <c r="K43" s="1" t="s">
        <v>86</v>
      </c>
      <c r="L43" s="1" t="s">
        <v>86</v>
      </c>
      <c r="M43" s="1" t="s">
        <v>86</v>
      </c>
      <c r="N43" s="1" t="s">
        <v>86</v>
      </c>
      <c r="O43" s="1" t="s">
        <v>86</v>
      </c>
      <c r="P43" s="1" t="s">
        <v>86</v>
      </c>
      <c r="Q43" s="1"/>
      <c r="R43" s="1" t="s">
        <v>86</v>
      </c>
      <c r="S43" s="1" t="s">
        <v>86</v>
      </c>
      <c r="T43" s="1" t="s">
        <v>86</v>
      </c>
      <c r="U43" s="1">
        <f>+SUM(U39:U42)</f>
        <v>210</v>
      </c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2.75">
      <c r="A45" s="5" t="s">
        <v>101</v>
      </c>
    </row>
    <row r="46" ht="12.75">
      <c r="A46" s="5" t="s">
        <v>100</v>
      </c>
    </row>
    <row r="47" spans="1:21" ht="12.75">
      <c r="A47" s="2" t="s">
        <v>27</v>
      </c>
      <c r="J47" s="2">
        <v>44</v>
      </c>
      <c r="U47" s="2">
        <f>SUM(B47:T47)</f>
        <v>44</v>
      </c>
    </row>
    <row r="48" spans="1:21" ht="12.75">
      <c r="A48" s="2" t="s">
        <v>59</v>
      </c>
      <c r="J48" s="2">
        <v>33</v>
      </c>
      <c r="T48" s="2">
        <v>7</v>
      </c>
      <c r="U48" s="2">
        <f>SUM(B48:T48)</f>
        <v>40</v>
      </c>
    </row>
    <row r="49" spans="1:21" ht="12.75">
      <c r="A49" s="1" t="s">
        <v>3</v>
      </c>
      <c r="B49" s="1" t="s">
        <v>86</v>
      </c>
      <c r="C49" s="1" t="s">
        <v>86</v>
      </c>
      <c r="D49" s="1" t="s">
        <v>86</v>
      </c>
      <c r="E49" s="1" t="s">
        <v>86</v>
      </c>
      <c r="F49" s="1" t="s">
        <v>86</v>
      </c>
      <c r="G49" s="1" t="s">
        <v>86</v>
      </c>
      <c r="H49" s="1" t="s">
        <v>86</v>
      </c>
      <c r="I49" s="1" t="s">
        <v>86</v>
      </c>
      <c r="J49" s="1">
        <f>SUM(J45:J48)</f>
        <v>77</v>
      </c>
      <c r="K49" s="1" t="s">
        <v>86</v>
      </c>
      <c r="L49" s="1" t="s">
        <v>86</v>
      </c>
      <c r="M49" s="1" t="s">
        <v>86</v>
      </c>
      <c r="N49" s="1" t="s">
        <v>86</v>
      </c>
      <c r="O49" s="1" t="s">
        <v>86</v>
      </c>
      <c r="P49" s="1" t="s">
        <v>86</v>
      </c>
      <c r="Q49" s="1"/>
      <c r="R49" s="1" t="s">
        <v>86</v>
      </c>
      <c r="S49" s="1" t="s">
        <v>86</v>
      </c>
      <c r="T49" s="1">
        <f>SUM(T45:T48)</f>
        <v>7</v>
      </c>
      <c r="U49" s="1">
        <f>SUM(U45:U48)</f>
        <v>84</v>
      </c>
    </row>
    <row r="51" ht="12.75">
      <c r="A51" s="1" t="s">
        <v>19</v>
      </c>
    </row>
    <row r="52" spans="1:21" ht="12.75">
      <c r="A52" s="1" t="s">
        <v>102</v>
      </c>
      <c r="G52" s="2">
        <v>8</v>
      </c>
      <c r="U52" s="2">
        <f aca="true" t="shared" si="1" ref="U52:U59">SUM(B52:T52)</f>
        <v>8</v>
      </c>
    </row>
    <row r="53" spans="1:21" ht="12.75">
      <c r="A53" s="2" t="s">
        <v>73</v>
      </c>
      <c r="T53" s="2">
        <v>7</v>
      </c>
      <c r="U53" s="2">
        <f t="shared" si="1"/>
        <v>7</v>
      </c>
    </row>
    <row r="54" spans="1:21" ht="12.75">
      <c r="A54" s="2" t="s">
        <v>20</v>
      </c>
      <c r="B54" s="2">
        <v>19</v>
      </c>
      <c r="U54" s="2">
        <f t="shared" si="1"/>
        <v>19</v>
      </c>
    </row>
    <row r="55" spans="1:21" ht="12.75">
      <c r="A55" s="2" t="s">
        <v>21</v>
      </c>
      <c r="B55" s="2">
        <v>13</v>
      </c>
      <c r="U55" s="2">
        <f t="shared" si="1"/>
        <v>13</v>
      </c>
    </row>
    <row r="56" spans="1:21" ht="12.75">
      <c r="A56" s="2" t="s">
        <v>103</v>
      </c>
      <c r="G56" s="2" t="s">
        <v>86</v>
      </c>
      <c r="T56" s="2">
        <v>5</v>
      </c>
      <c r="U56" s="2">
        <f>SUM(B56:T56)</f>
        <v>5</v>
      </c>
    </row>
    <row r="57" spans="1:21" ht="12.75">
      <c r="A57" s="2" t="s">
        <v>62</v>
      </c>
      <c r="G57" s="2">
        <v>20</v>
      </c>
      <c r="T57" s="2" t="s">
        <v>86</v>
      </c>
      <c r="U57" s="2">
        <f t="shared" si="1"/>
        <v>20</v>
      </c>
    </row>
    <row r="58" spans="1:21" ht="12.75">
      <c r="A58" s="2" t="s">
        <v>53</v>
      </c>
      <c r="S58" s="2">
        <v>7</v>
      </c>
      <c r="U58" s="2">
        <f>SUM(B58:T58)</f>
        <v>7</v>
      </c>
    </row>
    <row r="59" spans="1:21" ht="12.75">
      <c r="A59" s="2" t="s">
        <v>22</v>
      </c>
      <c r="E59" s="2">
        <v>25</v>
      </c>
      <c r="G59" s="2">
        <v>12</v>
      </c>
      <c r="U59" s="2">
        <f t="shared" si="1"/>
        <v>37</v>
      </c>
    </row>
    <row r="60" spans="1:21" ht="12.75">
      <c r="A60" s="2" t="s">
        <v>23</v>
      </c>
      <c r="G60" s="2">
        <v>12</v>
      </c>
      <c r="U60" s="2">
        <f aca="true" t="shared" si="2" ref="U60:U68">SUM(B60:T60)</f>
        <v>12</v>
      </c>
    </row>
    <row r="61" spans="1:21" ht="12.75">
      <c r="A61" s="2" t="s">
        <v>77</v>
      </c>
      <c r="E61" s="2">
        <v>14</v>
      </c>
      <c r="U61" s="2">
        <f t="shared" si="2"/>
        <v>14</v>
      </c>
    </row>
    <row r="62" spans="1:21" ht="12.75">
      <c r="A62" s="2" t="s">
        <v>88</v>
      </c>
      <c r="G62" s="2">
        <v>16</v>
      </c>
      <c r="U62" s="2">
        <f t="shared" si="2"/>
        <v>16</v>
      </c>
    </row>
    <row r="63" spans="1:21" ht="12.75">
      <c r="A63" s="2" t="s">
        <v>75</v>
      </c>
      <c r="G63" s="2">
        <v>19</v>
      </c>
      <c r="U63" s="2">
        <f t="shared" si="2"/>
        <v>19</v>
      </c>
    </row>
    <row r="64" spans="1:21" ht="12.75">
      <c r="A64" s="2" t="s">
        <v>24</v>
      </c>
      <c r="K64" s="2">
        <v>47</v>
      </c>
      <c r="U64" s="2">
        <f t="shared" si="2"/>
        <v>47</v>
      </c>
    </row>
    <row r="65" spans="1:21" ht="12.75">
      <c r="A65" s="2" t="s">
        <v>78</v>
      </c>
      <c r="E65" s="2">
        <v>17</v>
      </c>
      <c r="U65" s="2">
        <f t="shared" si="2"/>
        <v>17</v>
      </c>
    </row>
    <row r="66" spans="1:21" ht="12.75">
      <c r="A66" s="2" t="s">
        <v>25</v>
      </c>
      <c r="E66" s="2">
        <v>31</v>
      </c>
      <c r="G66" s="2">
        <v>11</v>
      </c>
      <c r="T66" s="2">
        <v>4</v>
      </c>
      <c r="U66" s="2">
        <f t="shared" si="2"/>
        <v>46</v>
      </c>
    </row>
    <row r="67" spans="1:21" ht="12.75">
      <c r="A67" s="2" t="s">
        <v>82</v>
      </c>
      <c r="E67" s="2">
        <v>2</v>
      </c>
      <c r="U67" s="2">
        <f t="shared" si="2"/>
        <v>2</v>
      </c>
    </row>
    <row r="68" spans="1:21" ht="12.75">
      <c r="A68" s="2" t="s">
        <v>89</v>
      </c>
      <c r="E68" s="2">
        <v>1</v>
      </c>
      <c r="G68" s="2">
        <v>8</v>
      </c>
      <c r="U68" s="2">
        <f t="shared" si="2"/>
        <v>9</v>
      </c>
    </row>
    <row r="69" spans="1:21" s="5" customFormat="1" ht="12.75">
      <c r="A69" s="7" t="s">
        <v>3</v>
      </c>
      <c r="B69" s="7">
        <f>SUM(B52:B68)</f>
        <v>32</v>
      </c>
      <c r="C69" s="7" t="s">
        <v>86</v>
      </c>
      <c r="D69" s="7" t="s">
        <v>86</v>
      </c>
      <c r="E69" s="7">
        <f>SUM(E52:E68)</f>
        <v>90</v>
      </c>
      <c r="F69" s="7" t="s">
        <v>86</v>
      </c>
      <c r="G69" s="7">
        <f>SUM(G52:G68)</f>
        <v>106</v>
      </c>
      <c r="H69" s="7" t="s">
        <v>86</v>
      </c>
      <c r="I69" s="7" t="s">
        <v>86</v>
      </c>
      <c r="J69" s="7" t="s">
        <v>86</v>
      </c>
      <c r="K69" s="7">
        <f>SUM(K52:K68)</f>
        <v>47</v>
      </c>
      <c r="L69" s="7" t="s">
        <v>86</v>
      </c>
      <c r="M69" s="7" t="s">
        <v>86</v>
      </c>
      <c r="N69" s="7" t="s">
        <v>86</v>
      </c>
      <c r="O69" s="7" t="s">
        <v>86</v>
      </c>
      <c r="P69" s="7" t="s">
        <v>86</v>
      </c>
      <c r="Q69" s="7"/>
      <c r="R69" s="7" t="s">
        <v>86</v>
      </c>
      <c r="S69" s="7">
        <f>SUM(S52:S68)</f>
        <v>7</v>
      </c>
      <c r="T69" s="7">
        <f>SUM(T52:T68)</f>
        <v>16</v>
      </c>
      <c r="U69" s="5">
        <f>+SUM(U52:U68)</f>
        <v>298</v>
      </c>
    </row>
    <row r="70" spans="1:20" s="5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38" ht="12.75">
      <c r="A71" s="1" t="s">
        <v>85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21" ht="12.75">
      <c r="A72" s="2" t="s">
        <v>26</v>
      </c>
      <c r="L72" s="2">
        <v>10</v>
      </c>
      <c r="M72" s="2">
        <v>2</v>
      </c>
      <c r="U72" s="2">
        <f>SUM(B72:P72)</f>
        <v>12</v>
      </c>
    </row>
    <row r="73" spans="1:21" ht="12.75">
      <c r="A73" s="2" t="s">
        <v>28</v>
      </c>
      <c r="M73" s="2">
        <v>3</v>
      </c>
      <c r="N73" s="2">
        <v>44</v>
      </c>
      <c r="T73" s="2">
        <v>3</v>
      </c>
      <c r="U73" s="2">
        <f>SUM(B73:T73)</f>
        <v>50</v>
      </c>
    </row>
    <row r="74" spans="1:21" ht="12.75">
      <c r="A74" s="2" t="s">
        <v>58</v>
      </c>
      <c r="J74" s="2">
        <v>8</v>
      </c>
      <c r="U74" s="2">
        <f>SUM(B74:T74)</f>
        <v>8</v>
      </c>
    </row>
    <row r="75" spans="1:21" ht="12.75">
      <c r="A75" s="2" t="s">
        <v>90</v>
      </c>
      <c r="T75" s="2">
        <v>1</v>
      </c>
      <c r="U75" s="2">
        <f>SUM(B75:T75)</f>
        <v>1</v>
      </c>
    </row>
    <row r="76" spans="1:21" ht="12.75">
      <c r="A76" s="2" t="s">
        <v>91</v>
      </c>
      <c r="M76" s="2">
        <v>2</v>
      </c>
      <c r="O76" s="2">
        <v>18</v>
      </c>
      <c r="T76" s="2">
        <v>3</v>
      </c>
      <c r="U76" s="2">
        <f>SUM(B76:T76)</f>
        <v>23</v>
      </c>
    </row>
    <row r="77" spans="1:21" ht="12.75">
      <c r="A77" s="1" t="s">
        <v>3</v>
      </c>
      <c r="B77" s="1" t="s">
        <v>86</v>
      </c>
      <c r="C77" s="1" t="s">
        <v>86</v>
      </c>
      <c r="D77" s="1" t="s">
        <v>86</v>
      </c>
      <c r="E77" s="1" t="s">
        <v>86</v>
      </c>
      <c r="F77" s="1" t="s">
        <v>86</v>
      </c>
      <c r="G77" s="1" t="s">
        <v>86</v>
      </c>
      <c r="H77" s="1" t="s">
        <v>86</v>
      </c>
      <c r="I77" s="1" t="s">
        <v>86</v>
      </c>
      <c r="J77" s="1">
        <f>SUM(J72:J76)</f>
        <v>8</v>
      </c>
      <c r="K77" s="1" t="s">
        <v>86</v>
      </c>
      <c r="L77" s="1">
        <f>SUM(L72:L76)</f>
        <v>10</v>
      </c>
      <c r="M77" s="1">
        <f>SUM(M72:M76)</f>
        <v>7</v>
      </c>
      <c r="N77" s="1">
        <f>SUM(N72:N76)</f>
        <v>44</v>
      </c>
      <c r="O77" s="1">
        <f>SUM(O72:O76)</f>
        <v>18</v>
      </c>
      <c r="P77" s="1" t="s">
        <v>86</v>
      </c>
      <c r="Q77" s="1"/>
      <c r="R77" s="1" t="s">
        <v>86</v>
      </c>
      <c r="S77" s="1" t="s">
        <v>86</v>
      </c>
      <c r="T77" s="1">
        <f>SUM(T72:T76)</f>
        <v>7</v>
      </c>
      <c r="U77" s="1">
        <f>SUM(U72:U76)</f>
        <v>94</v>
      </c>
    </row>
    <row r="78" spans="22:27" ht="12.75">
      <c r="V78" s="1"/>
      <c r="W78" s="1"/>
      <c r="X78" s="1"/>
      <c r="Y78" s="1"/>
      <c r="Z78" s="1"/>
      <c r="AA78" s="1"/>
    </row>
    <row r="79" ht="12.75">
      <c r="A79" s="1" t="s">
        <v>63</v>
      </c>
    </row>
    <row r="80" ht="12.75">
      <c r="A80" s="1" t="s">
        <v>64</v>
      </c>
    </row>
    <row r="81" spans="1:21" ht="12.75">
      <c r="A81" s="2" t="s">
        <v>79</v>
      </c>
      <c r="J81" s="2">
        <v>4</v>
      </c>
      <c r="U81" s="2">
        <f>SUM(B81:P81)</f>
        <v>4</v>
      </c>
    </row>
    <row r="82" spans="1:21" ht="12.75">
      <c r="A82" s="2" t="s">
        <v>49</v>
      </c>
      <c r="H82" s="2">
        <v>25</v>
      </c>
      <c r="U82" s="2">
        <f>SUM(B82:P82)</f>
        <v>25</v>
      </c>
    </row>
    <row r="83" spans="1:21" ht="12.75">
      <c r="A83" s="2" t="s">
        <v>97</v>
      </c>
      <c r="J83" s="2" t="s">
        <v>86</v>
      </c>
      <c r="Q83" s="2">
        <v>6</v>
      </c>
      <c r="U83" s="2">
        <f>SUM(B83:Q83)</f>
        <v>6</v>
      </c>
    </row>
    <row r="84" spans="1:21" ht="12.75">
      <c r="A84" s="2" t="s">
        <v>67</v>
      </c>
      <c r="R84" s="2">
        <v>37</v>
      </c>
      <c r="U84" s="2">
        <f>SUM(B84:T84)</f>
        <v>37</v>
      </c>
    </row>
    <row r="85" spans="1:21" s="8" customFormat="1" ht="12.75">
      <c r="A85" s="8" t="s">
        <v>68</v>
      </c>
      <c r="H85" s="8">
        <f>+SUM(H81:H84)</f>
        <v>25</v>
      </c>
      <c r="J85" s="8">
        <f>+SUM(J81:J84)</f>
        <v>4</v>
      </c>
      <c r="Q85" s="8">
        <f>+SUM(Q81:Q84)</f>
        <v>6</v>
      </c>
      <c r="R85" s="8">
        <f>+SUM(R81:R84)</f>
        <v>37</v>
      </c>
      <c r="U85" s="8">
        <f>+SUM(U81:U84)</f>
        <v>72</v>
      </c>
    </row>
    <row r="86" s="9" customFormat="1" ht="12.75">
      <c r="A86" s="5" t="s">
        <v>65</v>
      </c>
    </row>
    <row r="87" spans="1:21" ht="12.75">
      <c r="A87" s="2" t="s">
        <v>29</v>
      </c>
      <c r="P87" s="2">
        <v>10</v>
      </c>
      <c r="U87" s="2">
        <f>SUM(B87:P87)</f>
        <v>10</v>
      </c>
    </row>
    <row r="88" spans="1:21" ht="12.75">
      <c r="A88" s="2" t="s">
        <v>30</v>
      </c>
      <c r="P88" s="2">
        <v>21</v>
      </c>
      <c r="U88" s="2">
        <f>SUM(B88:P88)</f>
        <v>21</v>
      </c>
    </row>
    <row r="89" spans="1:21" ht="12.75">
      <c r="A89" s="2" t="s">
        <v>31</v>
      </c>
      <c r="P89" s="2">
        <v>9</v>
      </c>
      <c r="U89" s="2">
        <f>SUM(B89:P89)</f>
        <v>9</v>
      </c>
    </row>
    <row r="90" spans="1:21" ht="12.75">
      <c r="A90" s="2" t="s">
        <v>50</v>
      </c>
      <c r="P90" s="2">
        <v>13</v>
      </c>
      <c r="U90" s="2">
        <f>SUM(B90:P90)</f>
        <v>13</v>
      </c>
    </row>
    <row r="91" spans="1:21" ht="12.75">
      <c r="A91" s="2" t="s">
        <v>56</v>
      </c>
      <c r="P91" s="2">
        <v>3</v>
      </c>
      <c r="U91" s="2">
        <f>SUM(B91:P91)</f>
        <v>3</v>
      </c>
    </row>
    <row r="92" spans="1:21" s="8" customFormat="1" ht="12.75">
      <c r="A92" s="8" t="s">
        <v>68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8">
        <f>SUM(P87:P91)</f>
        <v>56</v>
      </c>
      <c r="R92" s="2"/>
      <c r="U92" s="8">
        <f>SUM(U87:U91)</f>
        <v>56</v>
      </c>
    </row>
    <row r="93" spans="1:21" ht="12.75">
      <c r="A93" s="1" t="s">
        <v>3</v>
      </c>
      <c r="B93" s="1" t="s">
        <v>86</v>
      </c>
      <c r="C93" s="1" t="s">
        <v>86</v>
      </c>
      <c r="D93" s="1" t="s">
        <v>86</v>
      </c>
      <c r="E93" s="1" t="s">
        <v>86</v>
      </c>
      <c r="F93" s="1" t="s">
        <v>86</v>
      </c>
      <c r="G93" s="1" t="s">
        <v>86</v>
      </c>
      <c r="H93" s="1">
        <f>+H85+H92</f>
        <v>25</v>
      </c>
      <c r="I93" s="1" t="s">
        <v>86</v>
      </c>
      <c r="J93" s="1">
        <f>+J85+J92</f>
        <v>4</v>
      </c>
      <c r="K93" s="1" t="s">
        <v>86</v>
      </c>
      <c r="L93" s="1" t="s">
        <v>86</v>
      </c>
      <c r="M93" s="1" t="s">
        <v>86</v>
      </c>
      <c r="N93" s="1" t="s">
        <v>86</v>
      </c>
      <c r="O93" s="1" t="s">
        <v>86</v>
      </c>
      <c r="P93" s="1">
        <f>SUM(P82:P91)</f>
        <v>56</v>
      </c>
      <c r="Q93" s="1">
        <f>SUM(Q82:Q91)</f>
        <v>12</v>
      </c>
      <c r="R93" s="1">
        <f>+R85+R92</f>
        <v>37</v>
      </c>
      <c r="S93" s="1" t="s">
        <v>86</v>
      </c>
      <c r="T93" s="1" t="s">
        <v>86</v>
      </c>
      <c r="U93" s="1">
        <f>+U85+U92</f>
        <v>128</v>
      </c>
    </row>
    <row r="96" spans="1:21" ht="12.75">
      <c r="A96" s="7" t="s">
        <v>32</v>
      </c>
      <c r="B96" s="5">
        <f>+B69+B35</f>
        <v>156</v>
      </c>
      <c r="C96" s="5">
        <f>+C43</f>
        <v>44</v>
      </c>
      <c r="D96" s="5">
        <f>D7</f>
        <v>12</v>
      </c>
      <c r="E96" s="5">
        <f>+E69</f>
        <v>90</v>
      </c>
      <c r="F96" s="5">
        <f>+F43</f>
        <v>147</v>
      </c>
      <c r="G96" s="5">
        <f>+G69</f>
        <v>106</v>
      </c>
      <c r="H96" s="5">
        <f>+H93</f>
        <v>25</v>
      </c>
      <c r="I96" s="5">
        <f>+I35</f>
        <v>16</v>
      </c>
      <c r="J96" s="5">
        <f>+J49+J93+J77+J43+J35</f>
        <v>155</v>
      </c>
      <c r="K96" s="5">
        <f>+K69</f>
        <v>47</v>
      </c>
      <c r="L96" s="5">
        <f>+L77</f>
        <v>10</v>
      </c>
      <c r="M96" s="5">
        <f>+M77</f>
        <v>7</v>
      </c>
      <c r="N96" s="5">
        <f>+N77</f>
        <v>44</v>
      </c>
      <c r="O96" s="5">
        <f>+O77</f>
        <v>18</v>
      </c>
      <c r="P96" s="5">
        <f>+P93</f>
        <v>56</v>
      </c>
      <c r="Q96" s="5">
        <f>+Q93</f>
        <v>12</v>
      </c>
      <c r="R96" s="5">
        <f>+R93</f>
        <v>37</v>
      </c>
      <c r="S96" s="5">
        <f>+S69</f>
        <v>7</v>
      </c>
      <c r="T96" s="5">
        <f>+T49+T77+T69+T35</f>
        <v>41</v>
      </c>
      <c r="U96" s="5">
        <f>+U49+U93+U77+U69+U43+U35+U7</f>
        <v>1024</v>
      </c>
    </row>
    <row r="97" spans="1:21" ht="12.75">
      <c r="A97" s="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12.75">
      <c r="A99" s="2" t="s">
        <v>51</v>
      </c>
    </row>
    <row r="101" ht="12.75">
      <c r="S101" s="1" t="s">
        <v>86</v>
      </c>
    </row>
    <row r="108" spans="18:19" ht="12.75">
      <c r="R108" s="1"/>
      <c r="S108" s="1"/>
    </row>
    <row r="133" ht="12.75">
      <c r="G133" s="2" t="s">
        <v>37</v>
      </c>
    </row>
    <row r="135" ht="12.75">
      <c r="A135" s="2" t="s">
        <v>33</v>
      </c>
    </row>
  </sheetData>
  <mergeCells count="2">
    <mergeCell ref="A1:U1"/>
    <mergeCell ref="A2:U2"/>
  </mergeCells>
  <printOptions horizontalCentered="1"/>
  <pageMargins left="0.11" right="0.17" top="0.42" bottom="0" header="0.25" footer="0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2007-07-30T17:56:55Z</cp:lastPrinted>
  <dcterms:created xsi:type="dcterms:W3CDTF">1998-07-31T15:39:08Z</dcterms:created>
  <dcterms:modified xsi:type="dcterms:W3CDTF">2007-08-17T12:00:22Z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-1925001389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