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890" windowWidth="12855" windowHeight="5115" tabRatio="500" activeTab="0"/>
  </bookViews>
  <sheets>
    <sheet name="A" sheetId="1" r:id="rId1"/>
  </sheets>
  <definedNames>
    <definedName name="_xlnm.Print_Area" localSheetId="0">'A'!$A$1:$P$129</definedName>
    <definedName name="_xlnm.Print_Titles" localSheetId="0">'A'!$1:$7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<sst xmlns="http://schemas.openxmlformats.org/spreadsheetml/2006/main" count="188" uniqueCount="96">
  <si>
    <t>COLLEGE</t>
  </si>
  <si>
    <t>COLLEGE OF ARCHITECTURE</t>
  </si>
  <si>
    <t xml:space="preserve">   Architecture</t>
  </si>
  <si>
    <t xml:space="preserve">      Total</t>
  </si>
  <si>
    <t>COLLEGE OF ARTS &amp; SCIENCES</t>
  </si>
  <si>
    <t xml:space="preserve">   Anthropology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</si>
  <si>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</si>
  <si>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</si>
  <si>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</si>
  <si>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</si>
  <si>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</si>
  <si>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Dance</t>
  </si>
  <si>
    <t xml:space="preserve">   Earth Sciences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</si>
  <si>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</si>
  <si>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</si>
  <si>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</si>
  <si>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</si>
  <si>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History</t>
  </si>
  <si>
    <t xml:space="preserve">   Mathematics</t>
  </si>
  <si>
    <t xml:space="preserve">   Music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</si>
  <si>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</si>
  <si>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</si>
  <si>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</si>
  <si>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</si>
  <si>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</si>
  <si>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Social Work</t>
  </si>
  <si>
    <t xml:space="preserve">   Sociology</t>
  </si>
  <si>
    <t xml:space="preserve">   Spanish</t>
  </si>
  <si>
    <t>COLLEGE OF BUSINESS</t>
  </si>
  <si>
    <t xml:space="preserve">  ADMINISTRATION</t>
  </si>
  <si>
    <t xml:space="preserve">   Accounting</t>
  </si>
  <si>
    <t xml:space="preserve">   Economics</t>
  </si>
  <si>
    <t xml:space="preserve">   Finance &amp; Business Law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</si>
  <si>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</si>
  <si>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</si>
  <si>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</si>
  <si>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</si>
  <si>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</si>
  <si>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</si>
  <si>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</si>
  <si>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</si>
  <si>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</si>
  <si>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Special Education</t>
  </si>
  <si>
    <t>COLLEGE OF ENGINEERING</t>
  </si>
  <si>
    <t xml:space="preserve">   Civil Engineering</t>
  </si>
  <si>
    <t xml:space="preserve">   Computer Science</t>
  </si>
  <si>
    <t xml:space="preserve">   Electrical Engineering</t>
  </si>
  <si>
    <t xml:space="preserve">   Health Fitness</t>
  </si>
  <si>
    <t xml:space="preserve">   Nursing</t>
  </si>
  <si>
    <t xml:space="preserve">   Nursing-Pathway Program</t>
  </si>
  <si>
    <t>GRAND TOTAL</t>
  </si>
  <si>
    <t xml:space="preserve">     </t>
  </si>
  <si>
    <t>BA</t>
  </si>
  <si>
    <t>BARCH</t>
  </si>
  <si>
    <t xml:space="preserve"> </t>
  </si>
  <si>
    <t>BFA</t>
  </si>
  <si>
    <t>BM</t>
  </si>
  <si>
    <t>BS</t>
  </si>
  <si>
    <t xml:space="preserve"> BSBA</t>
  </si>
  <si>
    <t xml:space="preserve"> BSCE</t>
  </si>
  <si>
    <t xml:space="preserve"> BSEE</t>
  </si>
  <si>
    <t xml:space="preserve"> BSET</t>
  </si>
  <si>
    <t xml:space="preserve"> BSME</t>
  </si>
  <si>
    <t>BSN</t>
  </si>
  <si>
    <t>BSW</t>
  </si>
  <si>
    <t xml:space="preserve"> TOTAL</t>
  </si>
  <si>
    <t xml:space="preserve">   Religious Studies</t>
  </si>
  <si>
    <t>Source:  Information from the Office of the Registrar and the Institutional Research Office files.</t>
  </si>
  <si>
    <t xml:space="preserve">   Computer Engineering</t>
  </si>
  <si>
    <t xml:space="preserve">   International Studies</t>
  </si>
  <si>
    <t>COLLEGE OF HEALTH &amp;</t>
  </si>
  <si>
    <t xml:space="preserve">  HUMAN SERVICES</t>
  </si>
  <si>
    <t xml:space="preserve">   Athletic Training</t>
  </si>
  <si>
    <t xml:space="preserve">      Subtotal</t>
  </si>
  <si>
    <t>School of Nursing</t>
  </si>
  <si>
    <t xml:space="preserve">   Music Performance</t>
  </si>
  <si>
    <t xml:space="preserve">   Theatre</t>
  </si>
  <si>
    <t xml:space="preserve">   German</t>
  </si>
  <si>
    <t xml:space="preserve">   Africana Studies</t>
  </si>
  <si>
    <t xml:space="preserve">   Latin-American Studies</t>
  </si>
  <si>
    <t xml:space="preserve">   Exercise Science</t>
  </si>
  <si>
    <t xml:space="preserve">   Civil Egr Technology</t>
  </si>
  <si>
    <t xml:space="preserve">   Electrical Egr Technology</t>
  </si>
  <si>
    <t xml:space="preserve">   Fire Safety Egr Technology</t>
  </si>
  <si>
    <t xml:space="preserve">   Mechanical Egr &amp; Egr Science</t>
  </si>
  <si>
    <t xml:space="preserve">   Mechanical Egr Technology</t>
  </si>
  <si>
    <t xml:space="preserve">   Software &amp; Information Systems</t>
  </si>
  <si>
    <t>Table VII-2a</t>
  </si>
  <si>
    <t xml:space="preserve">   Dance Education</t>
  </si>
  <si>
    <t xml:space="preserve">   Meteorology</t>
  </si>
  <si>
    <t xml:space="preserve">   Theatre Education</t>
  </si>
  <si>
    <t>BSCPE</t>
  </si>
  <si>
    <t>UNDERGRADUATE  STUDENTS GRADUATED 2006-2007 BY COLLEGE, DEGREE, AND OPTION</t>
  </si>
  <si>
    <t xml:space="preserve">   Art History</t>
  </si>
  <si>
    <t xml:space="preserve">COLLEGE OF COMPUTING AND </t>
  </si>
  <si>
    <t xml:space="preserve">  INFORMATICS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</si>
</sst>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0" xfId="18" applyNumberFormat="1" applyFont="1" applyFill="1" applyAlignment="1">
      <alignment/>
    </xf>
    <xf numFmtId="3" fontId="0" fillId="0" borderId="0" xfId="18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18" applyNumberFormat="1" applyFont="1" applyFill="1" applyAlignment="1">
      <alignment/>
    </xf>
    <xf numFmtId="3" fontId="1" fillId="0" borderId="0" xfId="18" applyNumberFormat="1" applyFont="1" applyFill="1" applyAlignment="1">
      <alignment/>
    </xf>
    <xf numFmtId="3" fontId="0" fillId="0" borderId="0" xfId="18" applyNumberFormat="1" applyFont="1" applyFill="1" applyAlignment="1">
      <alignment/>
    </xf>
    <xf numFmtId="0" fontId="1" fillId="0" borderId="0" xfId="18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18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18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</cellXfs>
  <cellStyles count="5">
    <cellStyle name="Normal" xfId="0"/>
    <cellStyle name="Comma0" xfId="15"/>
    <cellStyle name="Followed Hyperlink" xfId="16"/>
    <cellStyle name="Hyperlink" xfId="17"/>
    <cellStyle name="normal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184"/>
  <sheetViews>
    <sheetView tabSelected="1" showOutlineSymbols="0" zoomScale="75" zoomScaleNormal="75" workbookViewId="0" topLeftCell="A1">
      <selection activeCell="A1" sqref="A1:P1"/>
    </sheetView>
  </sheetViews>
  <sheetFormatPr defaultColWidth="9.140625" defaultRowHeight="12.75"/>
  <cols>
    <col min="1" max="1" width="39.140625" style="3" customWidth="1"/>
    <col min="2" max="2" width="2.28125" style="3" customWidth="1"/>
    <col min="3" max="3" width="6.7109375" style="3" customWidth="1"/>
    <col min="4" max="4" width="8.421875" style="3" customWidth="1"/>
    <col min="5" max="7" width="6.7109375" style="3" customWidth="1"/>
    <col min="8" max="9" width="7.57421875" style="3" customWidth="1"/>
    <col min="10" max="10" width="8.00390625" style="4" customWidth="1"/>
    <col min="11" max="13" width="7.57421875" style="3" customWidth="1"/>
    <col min="14" max="14" width="6.7109375" style="3" customWidth="1"/>
    <col min="15" max="15" width="7.57421875" style="3" customWidth="1"/>
    <col min="16" max="16" width="8.8515625" style="3" customWidth="1"/>
    <col min="17" max="243" width="10.28125" style="3" customWidth="1"/>
    <col min="244" max="16384" width="9.140625" style="3" customWidth="1"/>
  </cols>
  <sheetData>
    <row r="1" spans="1:39" ht="15.75" customHeight="1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5.75" customHeight="1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ht="12.75">
      <c r="A3" s="2"/>
    </row>
    <row r="6" spans="1:80" ht="12.75">
      <c r="A6" s="2" t="s">
        <v>0</v>
      </c>
      <c r="B6" s="2"/>
      <c r="C6" s="5" t="s">
        <v>52</v>
      </c>
      <c r="D6" s="5" t="s">
        <v>53</v>
      </c>
      <c r="E6" s="5" t="s">
        <v>55</v>
      </c>
      <c r="F6" s="5" t="s">
        <v>56</v>
      </c>
      <c r="G6" s="5" t="s">
        <v>57</v>
      </c>
      <c r="H6" s="5" t="s">
        <v>58</v>
      </c>
      <c r="I6" s="5" t="s">
        <v>59</v>
      </c>
      <c r="J6" s="5" t="s">
        <v>91</v>
      </c>
      <c r="K6" s="5" t="s">
        <v>60</v>
      </c>
      <c r="L6" s="5" t="s">
        <v>61</v>
      </c>
      <c r="M6" s="5" t="s">
        <v>62</v>
      </c>
      <c r="N6" s="5" t="s">
        <v>63</v>
      </c>
      <c r="O6" s="5" t="s">
        <v>64</v>
      </c>
      <c r="P6" s="5" t="s">
        <v>65</v>
      </c>
      <c r="Q6" s="5"/>
      <c r="R6" s="5"/>
      <c r="S6" s="5"/>
      <c r="T6" s="5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8" ht="12.75">
      <c r="A8" s="2" t="s">
        <v>1</v>
      </c>
    </row>
    <row r="9" ht="12.75">
      <c r="A9" s="2"/>
    </row>
    <row r="10" spans="1:22" ht="12.75">
      <c r="A10" s="25" t="s">
        <v>2</v>
      </c>
      <c r="B10" s="2"/>
      <c r="C10" s="8">
        <v>36</v>
      </c>
      <c r="D10" s="8">
        <v>21</v>
      </c>
      <c r="E10" s="8" t="s">
        <v>54</v>
      </c>
      <c r="F10" s="8" t="s">
        <v>54</v>
      </c>
      <c r="G10" s="8" t="s">
        <v>54</v>
      </c>
      <c r="H10" s="8" t="s">
        <v>54</v>
      </c>
      <c r="I10" s="8" t="s">
        <v>54</v>
      </c>
      <c r="J10" s="9" t="s">
        <v>54</v>
      </c>
      <c r="K10" s="8" t="s">
        <v>54</v>
      </c>
      <c r="L10" s="8" t="s">
        <v>54</v>
      </c>
      <c r="M10" s="8" t="s">
        <v>54</v>
      </c>
      <c r="N10" s="8" t="s">
        <v>54</v>
      </c>
      <c r="O10" s="8" t="s">
        <v>54</v>
      </c>
      <c r="P10" s="10">
        <f>C10+D10</f>
        <v>57</v>
      </c>
      <c r="Q10" s="2"/>
      <c r="R10" s="2"/>
      <c r="S10" s="2"/>
      <c r="T10" s="2"/>
      <c r="U10" s="2"/>
      <c r="V10" s="2"/>
    </row>
    <row r="11" spans="3:16" ht="12.75">
      <c r="C11" s="8"/>
      <c r="D11" s="8"/>
      <c r="E11" s="8"/>
      <c r="F11" s="8"/>
      <c r="G11" s="8"/>
      <c r="H11" s="8"/>
      <c r="I11" s="8"/>
      <c r="J11" s="9"/>
      <c r="K11" s="8"/>
      <c r="L11" s="8"/>
      <c r="M11" s="8"/>
      <c r="N11" s="8"/>
      <c r="O11" s="8"/>
      <c r="P11" s="8"/>
    </row>
    <row r="12" spans="3:16" ht="12.75"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</row>
    <row r="13" spans="1:16" ht="12.75">
      <c r="A13" s="2" t="s">
        <v>4</v>
      </c>
      <c r="C13" s="8"/>
      <c r="D13" s="8"/>
      <c r="E13" s="8"/>
      <c r="F13" s="8"/>
      <c r="G13" s="8"/>
      <c r="H13" s="8"/>
      <c r="I13" s="8"/>
      <c r="J13" s="9"/>
      <c r="K13" s="8"/>
      <c r="L13" s="8"/>
      <c r="M13" s="8"/>
      <c r="N13" s="8"/>
      <c r="O13" s="8"/>
      <c r="P13" s="8"/>
    </row>
    <row r="14" spans="1:16" ht="12.75">
      <c r="A14" s="2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  <c r="O14" s="8"/>
      <c r="P14" s="8"/>
    </row>
    <row r="15" spans="1:16" ht="12.75">
      <c r="A15" s="3" t="s">
        <v>78</v>
      </c>
      <c r="C15" s="6">
        <v>14</v>
      </c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>
        <f aca="true" t="shared" si="0" ref="P15:P34">C15+D15+E15+F15+G15+H15+I15+K15+L15+M15+N15+O15</f>
        <v>14</v>
      </c>
    </row>
    <row r="16" spans="1:16" ht="12.75">
      <c r="A16" s="3" t="s">
        <v>5</v>
      </c>
      <c r="C16" s="6">
        <v>15</v>
      </c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>
        <f t="shared" si="0"/>
        <v>15</v>
      </c>
    </row>
    <row r="17" spans="1:16" ht="12.75">
      <c r="A17" s="3" t="s">
        <v>6</v>
      </c>
      <c r="C17" s="6">
        <v>44</v>
      </c>
      <c r="D17" s="6"/>
      <c r="E17" s="6">
        <v>35</v>
      </c>
      <c r="F17" s="6"/>
      <c r="G17" s="6"/>
      <c r="H17" s="6"/>
      <c r="I17" s="6"/>
      <c r="J17" s="7"/>
      <c r="K17" s="6"/>
      <c r="L17" s="6"/>
      <c r="M17" s="6"/>
      <c r="N17" s="6"/>
      <c r="O17" s="6"/>
      <c r="P17" s="6">
        <f t="shared" si="0"/>
        <v>79</v>
      </c>
    </row>
    <row r="18" spans="1:16" ht="12.75">
      <c r="A18" s="3" t="s">
        <v>93</v>
      </c>
      <c r="C18" s="6">
        <v>1</v>
      </c>
      <c r="D18" s="6"/>
      <c r="E18" s="6"/>
      <c r="F18" s="6"/>
      <c r="G18" s="6"/>
      <c r="H18" s="6"/>
      <c r="I18" s="6"/>
      <c r="J18" s="7"/>
      <c r="K18" s="6"/>
      <c r="L18" s="6"/>
      <c r="M18" s="6"/>
      <c r="N18" s="6"/>
      <c r="O18" s="6"/>
      <c r="P18" s="6">
        <f t="shared" si="0"/>
        <v>1</v>
      </c>
    </row>
    <row r="19" spans="1:16" ht="12.75">
      <c r="A19" s="3" t="s">
        <v>7</v>
      </c>
      <c r="C19" s="3">
        <v>45</v>
      </c>
      <c r="D19" s="6"/>
      <c r="E19" s="6"/>
      <c r="F19" s="6"/>
      <c r="G19" s="3">
        <v>73</v>
      </c>
      <c r="H19" s="6"/>
      <c r="I19" s="6"/>
      <c r="J19" s="7"/>
      <c r="K19" s="6"/>
      <c r="L19" s="6"/>
      <c r="M19" s="6"/>
      <c r="N19" s="6"/>
      <c r="O19" s="6"/>
      <c r="P19" s="6">
        <f t="shared" si="0"/>
        <v>118</v>
      </c>
    </row>
    <row r="20" spans="1:16" ht="12.75">
      <c r="A20" s="3" t="s">
        <v>8</v>
      </c>
      <c r="C20" s="6">
        <v>17</v>
      </c>
      <c r="D20" s="6"/>
      <c r="E20" s="6"/>
      <c r="F20" s="6"/>
      <c r="G20" s="6">
        <v>7</v>
      </c>
      <c r="H20" s="6"/>
      <c r="I20" s="6"/>
      <c r="J20" s="7"/>
      <c r="K20" s="6"/>
      <c r="L20" s="6"/>
      <c r="M20" s="6"/>
      <c r="N20" s="6"/>
      <c r="O20" s="6"/>
      <c r="P20" s="6">
        <f t="shared" si="0"/>
        <v>24</v>
      </c>
    </row>
    <row r="21" spans="1:16" ht="12.75">
      <c r="A21" s="3" t="s">
        <v>9</v>
      </c>
      <c r="C21" s="6">
        <v>224</v>
      </c>
      <c r="D21" s="6"/>
      <c r="E21" s="6"/>
      <c r="F21" s="6"/>
      <c r="G21" s="6"/>
      <c r="H21" s="6"/>
      <c r="I21" s="6"/>
      <c r="J21" s="7"/>
      <c r="K21" s="6"/>
      <c r="L21" s="6"/>
      <c r="M21" s="6"/>
      <c r="N21" s="6"/>
      <c r="O21" s="6"/>
      <c r="P21" s="6">
        <f t="shared" si="0"/>
        <v>224</v>
      </c>
    </row>
    <row r="22" spans="1:16" ht="12.75">
      <c r="A22" s="3" t="s">
        <v>10</v>
      </c>
      <c r="C22" s="6">
        <v>122</v>
      </c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>
        <f t="shared" si="0"/>
        <v>122</v>
      </c>
    </row>
    <row r="23" spans="1:16" ht="12.75">
      <c r="A23" s="3" t="s">
        <v>11</v>
      </c>
      <c r="C23" s="6">
        <v>19</v>
      </c>
      <c r="D23" s="6"/>
      <c r="E23" s="6"/>
      <c r="F23" s="6"/>
      <c r="G23" s="6"/>
      <c r="H23" s="6"/>
      <c r="I23" s="6"/>
      <c r="J23" s="7"/>
      <c r="K23" s="6"/>
      <c r="L23" s="6"/>
      <c r="M23" s="6"/>
      <c r="N23" s="6"/>
      <c r="O23" s="6"/>
      <c r="P23" s="6">
        <f t="shared" si="0"/>
        <v>19</v>
      </c>
    </row>
    <row r="24" spans="1:16" ht="12.75">
      <c r="A24" s="3" t="s">
        <v>88</v>
      </c>
      <c r="C24" s="6">
        <v>3</v>
      </c>
      <c r="D24" s="6"/>
      <c r="E24" s="6"/>
      <c r="F24" s="6"/>
      <c r="G24" s="6"/>
      <c r="H24" s="6"/>
      <c r="I24" s="6"/>
      <c r="J24" s="7"/>
      <c r="K24" s="6"/>
      <c r="L24" s="6"/>
      <c r="M24" s="6"/>
      <c r="N24" s="6"/>
      <c r="O24" s="6"/>
      <c r="P24" s="6">
        <f t="shared" si="0"/>
        <v>3</v>
      </c>
    </row>
    <row r="25" spans="1:16" ht="12.75">
      <c r="A25" s="3" t="s">
        <v>12</v>
      </c>
      <c r="C25" s="6">
        <v>7</v>
      </c>
      <c r="D25" s="6"/>
      <c r="E25" s="6"/>
      <c r="F25" s="6"/>
      <c r="G25" s="6">
        <v>2</v>
      </c>
      <c r="H25" s="6"/>
      <c r="I25" s="6"/>
      <c r="J25" s="7"/>
      <c r="K25" s="6"/>
      <c r="L25" s="6"/>
      <c r="M25" s="6"/>
      <c r="N25" s="6"/>
      <c r="O25" s="6"/>
      <c r="P25" s="6">
        <f t="shared" si="0"/>
        <v>9</v>
      </c>
    </row>
    <row r="26" spans="1:16" ht="12.75">
      <c r="A26" s="3" t="s">
        <v>13</v>
      </c>
      <c r="C26" s="6">
        <v>88</v>
      </c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>
        <f t="shared" si="0"/>
        <v>88</v>
      </c>
    </row>
    <row r="27" spans="1:16" ht="12.75">
      <c r="A27" s="3" t="s">
        <v>14</v>
      </c>
      <c r="C27" s="6">
        <v>5</v>
      </c>
      <c r="D27" s="6"/>
      <c r="E27" s="6"/>
      <c r="F27" s="6"/>
      <c r="G27" s="6"/>
      <c r="H27" s="6"/>
      <c r="I27" s="6"/>
      <c r="J27" s="7"/>
      <c r="K27" s="6"/>
      <c r="L27" s="6"/>
      <c r="M27" s="6"/>
      <c r="N27" s="6"/>
      <c r="O27" s="6"/>
      <c r="P27" s="6">
        <f t="shared" si="0"/>
        <v>5</v>
      </c>
    </row>
    <row r="28" spans="1:16" ht="12.75">
      <c r="A28" s="3" t="s">
        <v>15</v>
      </c>
      <c r="C28" s="6">
        <v>6</v>
      </c>
      <c r="D28" s="6"/>
      <c r="E28" s="6"/>
      <c r="F28" s="6"/>
      <c r="G28" s="6">
        <v>19</v>
      </c>
      <c r="H28" s="6"/>
      <c r="I28" s="6"/>
      <c r="J28" s="7"/>
      <c r="K28" s="6"/>
      <c r="L28" s="6"/>
      <c r="M28" s="6"/>
      <c r="N28" s="6"/>
      <c r="O28" s="6"/>
      <c r="P28" s="6">
        <f t="shared" si="0"/>
        <v>25</v>
      </c>
    </row>
    <row r="29" spans="1:16" ht="12.75">
      <c r="A29" s="3" t="s">
        <v>16</v>
      </c>
      <c r="C29" s="6"/>
      <c r="D29" s="6"/>
      <c r="E29" s="6"/>
      <c r="F29" s="6"/>
      <c r="G29" s="6">
        <v>3</v>
      </c>
      <c r="H29" s="6"/>
      <c r="I29" s="6"/>
      <c r="J29" s="7"/>
      <c r="K29" s="6"/>
      <c r="L29" s="6"/>
      <c r="M29" s="6"/>
      <c r="N29" s="6"/>
      <c r="O29" s="6"/>
      <c r="P29" s="6">
        <f t="shared" si="0"/>
        <v>3</v>
      </c>
    </row>
    <row r="30" spans="1:16" ht="12.75">
      <c r="A30" s="3" t="s">
        <v>77</v>
      </c>
      <c r="C30" s="6">
        <v>7</v>
      </c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>
        <f t="shared" si="0"/>
        <v>7</v>
      </c>
    </row>
    <row r="31" spans="1:16" ht="12.75">
      <c r="A31" s="3" t="s">
        <v>17</v>
      </c>
      <c r="C31" s="6">
        <v>109</v>
      </c>
      <c r="D31" s="6"/>
      <c r="E31" s="6"/>
      <c r="F31" s="6"/>
      <c r="G31" s="6"/>
      <c r="H31" s="6"/>
      <c r="I31" s="6"/>
      <c r="J31" s="7"/>
      <c r="K31" s="6"/>
      <c r="L31" s="6"/>
      <c r="M31" s="6"/>
      <c r="N31" s="6"/>
      <c r="O31" s="6"/>
      <c r="P31" s="6">
        <f t="shared" si="0"/>
        <v>109</v>
      </c>
    </row>
    <row r="32" spans="1:16" ht="12.75">
      <c r="A32" s="3" t="s">
        <v>69</v>
      </c>
      <c r="C32" s="6">
        <v>25</v>
      </c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>
        <f t="shared" si="0"/>
        <v>25</v>
      </c>
    </row>
    <row r="33" spans="1:16" ht="12.75">
      <c r="A33" s="3" t="s">
        <v>79</v>
      </c>
      <c r="C33" s="6">
        <v>5</v>
      </c>
      <c r="D33" s="6"/>
      <c r="E33" s="6"/>
      <c r="F33" s="6"/>
      <c r="G33" s="6"/>
      <c r="H33" s="6"/>
      <c r="I33" s="6"/>
      <c r="J33" s="7"/>
      <c r="K33" s="6"/>
      <c r="L33" s="6"/>
      <c r="M33" s="6"/>
      <c r="N33" s="6"/>
      <c r="O33" s="6"/>
      <c r="P33" s="6">
        <f t="shared" si="0"/>
        <v>5</v>
      </c>
    </row>
    <row r="34" spans="1:16" ht="12.75">
      <c r="A34" s="3" t="s">
        <v>18</v>
      </c>
      <c r="C34" s="6">
        <v>38</v>
      </c>
      <c r="D34" s="6"/>
      <c r="E34" s="6"/>
      <c r="F34" s="6"/>
      <c r="G34" s="6">
        <v>9</v>
      </c>
      <c r="H34" s="6"/>
      <c r="I34" s="6"/>
      <c r="J34" s="7"/>
      <c r="K34" s="6"/>
      <c r="L34" s="6"/>
      <c r="M34" s="6"/>
      <c r="N34" s="6"/>
      <c r="O34" s="6"/>
      <c r="P34" s="6">
        <f t="shared" si="0"/>
        <v>47</v>
      </c>
    </row>
    <row r="35" spans="1:18" ht="12.75">
      <c r="A35" s="3" t="s">
        <v>89</v>
      </c>
      <c r="C35" s="6" t="s">
        <v>54</v>
      </c>
      <c r="D35" s="6" t="s">
        <v>54</v>
      </c>
      <c r="E35" s="6" t="s">
        <v>54</v>
      </c>
      <c r="F35" s="6" t="s">
        <v>54</v>
      </c>
      <c r="G35" s="6">
        <v>3</v>
      </c>
      <c r="H35" s="6" t="s">
        <v>54</v>
      </c>
      <c r="I35" s="6" t="s">
        <v>54</v>
      </c>
      <c r="J35" s="7" t="s">
        <v>54</v>
      </c>
      <c r="K35" s="6" t="s">
        <v>54</v>
      </c>
      <c r="L35" s="6" t="s">
        <v>54</v>
      </c>
      <c r="M35" s="6" t="s">
        <v>54</v>
      </c>
      <c r="N35" s="6" t="s">
        <v>54</v>
      </c>
      <c r="O35" s="6" t="s">
        <v>54</v>
      </c>
      <c r="P35" s="26">
        <f>SUM(E35:N35)</f>
        <v>3</v>
      </c>
      <c r="Q35" s="26" t="s">
        <v>54</v>
      </c>
      <c r="R35" s="26" t="s">
        <v>54</v>
      </c>
    </row>
    <row r="36" spans="1:16" ht="12.75">
      <c r="A36" s="3" t="s">
        <v>19</v>
      </c>
      <c r="C36" s="6">
        <v>3</v>
      </c>
      <c r="D36" s="6"/>
      <c r="E36" s="6"/>
      <c r="G36" s="6"/>
      <c r="H36" s="6"/>
      <c r="I36" s="6"/>
      <c r="J36" s="7"/>
      <c r="K36" s="6"/>
      <c r="L36" s="6"/>
      <c r="M36" s="6"/>
      <c r="N36" s="6"/>
      <c r="O36" s="6"/>
      <c r="P36" s="6">
        <f aca="true" t="shared" si="1" ref="P36:P47">C36+D36+E36+F36+G36+H36+I36+K36+L36+M36+N36+O36</f>
        <v>3</v>
      </c>
    </row>
    <row r="37" spans="1:16" ht="12.75">
      <c r="A37" s="3" t="s">
        <v>20</v>
      </c>
      <c r="C37" s="6"/>
      <c r="D37" s="6"/>
      <c r="E37" s="6"/>
      <c r="F37" s="3">
        <v>3</v>
      </c>
      <c r="G37" s="6"/>
      <c r="H37" s="6"/>
      <c r="I37" s="6"/>
      <c r="J37" s="7"/>
      <c r="K37" s="6"/>
      <c r="L37" s="6"/>
      <c r="M37" s="6"/>
      <c r="N37" s="6"/>
      <c r="O37" s="6"/>
      <c r="P37" s="6">
        <f t="shared" si="1"/>
        <v>3</v>
      </c>
    </row>
    <row r="38" spans="1:16" ht="12.75">
      <c r="A38" s="3" t="s">
        <v>75</v>
      </c>
      <c r="C38" s="6"/>
      <c r="D38" s="6"/>
      <c r="E38" s="6"/>
      <c r="F38" s="3">
        <v>3</v>
      </c>
      <c r="G38" s="6"/>
      <c r="H38" s="6"/>
      <c r="I38" s="6"/>
      <c r="J38" s="7"/>
      <c r="K38" s="6"/>
      <c r="L38" s="6"/>
      <c r="M38" s="6"/>
      <c r="N38" s="6"/>
      <c r="O38" s="6"/>
      <c r="P38" s="6">
        <f t="shared" si="1"/>
        <v>3</v>
      </c>
    </row>
    <row r="39" spans="1:16" ht="12.75">
      <c r="A39" s="3" t="s">
        <v>21</v>
      </c>
      <c r="C39" s="6">
        <v>11</v>
      </c>
      <c r="D39" s="6"/>
      <c r="E39" s="6"/>
      <c r="F39" s="6"/>
      <c r="G39" s="6"/>
      <c r="H39" s="6"/>
      <c r="I39" s="6"/>
      <c r="J39" s="7"/>
      <c r="K39" s="6"/>
      <c r="L39" s="6"/>
      <c r="M39" s="6"/>
      <c r="N39" s="6"/>
      <c r="O39" s="6"/>
      <c r="P39" s="6">
        <f t="shared" si="1"/>
        <v>11</v>
      </c>
    </row>
    <row r="40" spans="1:16" ht="12.75">
      <c r="A40" s="3" t="s">
        <v>22</v>
      </c>
      <c r="C40" s="6">
        <v>1</v>
      </c>
      <c r="D40" s="6"/>
      <c r="E40" s="6"/>
      <c r="F40" s="6"/>
      <c r="G40" s="6">
        <v>11</v>
      </c>
      <c r="H40" s="6"/>
      <c r="I40" s="6"/>
      <c r="J40" s="7"/>
      <c r="K40" s="6"/>
      <c r="L40" s="6"/>
      <c r="M40" s="6"/>
      <c r="N40" s="6"/>
      <c r="O40" s="6"/>
      <c r="P40" s="6">
        <f t="shared" si="1"/>
        <v>12</v>
      </c>
    </row>
    <row r="41" spans="1:16" ht="12.75">
      <c r="A41" s="3" t="s">
        <v>23</v>
      </c>
      <c r="C41" s="6">
        <v>104</v>
      </c>
      <c r="D41" s="6"/>
      <c r="E41" s="6"/>
      <c r="F41" s="6"/>
      <c r="G41" s="6"/>
      <c r="H41" s="6"/>
      <c r="I41" s="6"/>
      <c r="J41" s="7"/>
      <c r="K41" s="6"/>
      <c r="L41" s="6"/>
      <c r="M41" s="6"/>
      <c r="N41" s="6"/>
      <c r="O41" s="6"/>
      <c r="P41" s="6">
        <f t="shared" si="1"/>
        <v>104</v>
      </c>
    </row>
    <row r="42" spans="1:16" ht="12.75">
      <c r="A42" s="3" t="s">
        <v>24</v>
      </c>
      <c r="C42" s="6">
        <v>193</v>
      </c>
      <c r="D42" s="6"/>
      <c r="E42" s="6"/>
      <c r="F42" s="6"/>
      <c r="G42" s="6">
        <v>48</v>
      </c>
      <c r="H42" s="6"/>
      <c r="I42" s="6"/>
      <c r="J42" s="7"/>
      <c r="K42" s="6"/>
      <c r="L42" s="6"/>
      <c r="M42" s="6"/>
      <c r="N42" s="6"/>
      <c r="O42" s="6"/>
      <c r="P42" s="6">
        <f t="shared" si="1"/>
        <v>241</v>
      </c>
    </row>
    <row r="43" spans="1:16" ht="12.75">
      <c r="A43" s="3" t="s">
        <v>66</v>
      </c>
      <c r="C43" s="6">
        <v>14</v>
      </c>
      <c r="D43" s="6"/>
      <c r="E43" s="6"/>
      <c r="F43" s="6"/>
      <c r="G43" s="6"/>
      <c r="H43" s="6"/>
      <c r="I43" s="6"/>
      <c r="J43" s="7"/>
      <c r="K43" s="6"/>
      <c r="L43" s="6"/>
      <c r="M43" s="6"/>
      <c r="N43" s="6"/>
      <c r="O43" s="6"/>
      <c r="P43" s="6">
        <f t="shared" si="1"/>
        <v>14</v>
      </c>
    </row>
    <row r="44" spans="1:16" ht="12.75">
      <c r="A44" s="3" t="s">
        <v>26</v>
      </c>
      <c r="C44" s="6">
        <v>82</v>
      </c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>
        <f t="shared" si="1"/>
        <v>82</v>
      </c>
    </row>
    <row r="45" spans="1:16" ht="12.75">
      <c r="A45" s="3" t="s">
        <v>27</v>
      </c>
      <c r="C45" s="6">
        <v>22</v>
      </c>
      <c r="D45" s="6"/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>
        <f t="shared" si="1"/>
        <v>22</v>
      </c>
    </row>
    <row r="46" spans="1:16" ht="12.75">
      <c r="A46" s="3" t="s">
        <v>76</v>
      </c>
      <c r="C46" s="6">
        <v>15</v>
      </c>
      <c r="D46" s="6"/>
      <c r="E46" s="6"/>
      <c r="F46" s="6"/>
      <c r="G46" s="6"/>
      <c r="H46" s="6"/>
      <c r="I46" s="6"/>
      <c r="J46" s="7"/>
      <c r="K46" s="6"/>
      <c r="L46" s="6"/>
      <c r="M46" s="6"/>
      <c r="N46" s="6"/>
      <c r="O46" s="6"/>
      <c r="P46" s="6">
        <f t="shared" si="1"/>
        <v>15</v>
      </c>
    </row>
    <row r="47" spans="1:16" ht="12.75">
      <c r="A47" s="3" t="s">
        <v>90</v>
      </c>
      <c r="C47" s="6">
        <v>2</v>
      </c>
      <c r="D47" s="6"/>
      <c r="E47" s="6"/>
      <c r="F47" s="6"/>
      <c r="G47" s="6"/>
      <c r="H47" s="6"/>
      <c r="I47" s="6"/>
      <c r="J47" s="7"/>
      <c r="K47" s="6"/>
      <c r="L47" s="6"/>
      <c r="M47" s="6"/>
      <c r="N47" s="6"/>
      <c r="O47" s="6"/>
      <c r="P47" s="6">
        <f t="shared" si="1"/>
        <v>2</v>
      </c>
    </row>
    <row r="48" spans="1:22" ht="12.75">
      <c r="A48" s="2" t="s">
        <v>3</v>
      </c>
      <c r="C48" s="8">
        <f>SUM(C15:C47)</f>
        <v>1241</v>
      </c>
      <c r="D48" s="8" t="s">
        <v>54</v>
      </c>
      <c r="E48" s="8">
        <f>SUM(E15:E46)</f>
        <v>35</v>
      </c>
      <c r="F48" s="8">
        <f>SUM(F15:F46)</f>
        <v>6</v>
      </c>
      <c r="G48" s="8">
        <f>SUM(G15:G46)</f>
        <v>175</v>
      </c>
      <c r="H48" s="8" t="s">
        <v>54</v>
      </c>
      <c r="I48" s="8" t="s">
        <v>54</v>
      </c>
      <c r="J48" s="8" t="s">
        <v>54</v>
      </c>
      <c r="K48" s="8" t="s">
        <v>54</v>
      </c>
      <c r="L48" s="8" t="s">
        <v>54</v>
      </c>
      <c r="M48" s="8" t="s">
        <v>54</v>
      </c>
      <c r="N48" s="8" t="s">
        <v>54</v>
      </c>
      <c r="O48" s="8" t="s">
        <v>54</v>
      </c>
      <c r="P48" s="8">
        <f>+SUM(P15:P47)</f>
        <v>1457</v>
      </c>
      <c r="Q48" s="8"/>
      <c r="R48" s="8"/>
      <c r="S48" s="8"/>
      <c r="T48" s="8"/>
      <c r="U48" s="8"/>
      <c r="V48" s="8"/>
    </row>
    <row r="49" spans="1:22" ht="12.75">
      <c r="A49" s="2"/>
      <c r="C49" s="8"/>
      <c r="D49" s="8"/>
      <c r="E49" s="8"/>
      <c r="F49" s="8"/>
      <c r="G49" s="8"/>
      <c r="H49" s="8"/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3:16" ht="12.75">
      <c r="C50" s="8"/>
      <c r="D50" s="8"/>
      <c r="E50" s="8"/>
      <c r="F50" s="8"/>
      <c r="G50" s="8"/>
      <c r="H50" s="8"/>
      <c r="I50" s="8"/>
      <c r="J50" s="9"/>
      <c r="K50" s="8"/>
      <c r="L50" s="8"/>
      <c r="N50" s="8"/>
      <c r="O50" s="8"/>
      <c r="P50" s="8"/>
    </row>
    <row r="51" spans="1:16" ht="12.75">
      <c r="A51" s="2" t="s">
        <v>28</v>
      </c>
      <c r="C51" s="8"/>
      <c r="D51" s="8"/>
      <c r="E51" s="8"/>
      <c r="F51" s="8"/>
      <c r="G51" s="8"/>
      <c r="H51" s="8"/>
      <c r="I51" s="8"/>
      <c r="J51" s="9"/>
      <c r="K51" s="8"/>
      <c r="L51" s="8"/>
      <c r="M51" s="8"/>
      <c r="N51" s="8"/>
      <c r="O51" s="8"/>
      <c r="P51" s="8"/>
    </row>
    <row r="52" spans="1:16" ht="12.75">
      <c r="A52" s="2" t="s">
        <v>29</v>
      </c>
      <c r="C52" s="8"/>
      <c r="D52" s="8"/>
      <c r="E52" s="8"/>
      <c r="F52" s="8"/>
      <c r="G52" s="8"/>
      <c r="H52" s="8"/>
      <c r="I52" s="8"/>
      <c r="J52" s="9"/>
      <c r="K52" s="8"/>
      <c r="L52" s="8"/>
      <c r="M52" s="8"/>
      <c r="N52" s="8"/>
      <c r="O52" s="8"/>
      <c r="P52" s="8"/>
    </row>
    <row r="53" spans="1:16" ht="12.75">
      <c r="A53" s="2"/>
      <c r="C53" s="8"/>
      <c r="D53" s="8"/>
      <c r="E53" s="8"/>
      <c r="F53" s="8"/>
      <c r="G53" s="8"/>
      <c r="H53" s="8"/>
      <c r="I53" s="8"/>
      <c r="J53" s="9"/>
      <c r="K53" s="8"/>
      <c r="L53" s="8"/>
      <c r="M53" s="8"/>
      <c r="N53" s="8"/>
      <c r="O53" s="8"/>
      <c r="P53" s="8"/>
    </row>
    <row r="54" spans="1:16" ht="12.75">
      <c r="A54" s="3" t="s">
        <v>30</v>
      </c>
      <c r="C54" s="6"/>
      <c r="D54" s="6"/>
      <c r="E54" s="6"/>
      <c r="F54" s="6"/>
      <c r="G54" s="6">
        <v>155</v>
      </c>
      <c r="H54" s="6"/>
      <c r="I54" s="6"/>
      <c r="J54" s="7"/>
      <c r="K54" s="6"/>
      <c r="L54" s="6"/>
      <c r="M54" s="6"/>
      <c r="N54" s="6"/>
      <c r="O54" s="6"/>
      <c r="P54" s="6">
        <f aca="true" t="shared" si="2" ref="P54:P61">C54+D54+E54+F54+G54+H54+I54+K54+L54+M54+N54+O54</f>
        <v>155</v>
      </c>
    </row>
    <row r="55" spans="1:16" ht="12.75">
      <c r="A55" s="3" t="s">
        <v>31</v>
      </c>
      <c r="D55" s="6"/>
      <c r="E55" s="6"/>
      <c r="F55" s="6"/>
      <c r="G55" s="6">
        <v>46</v>
      </c>
      <c r="H55" s="6"/>
      <c r="I55" s="6"/>
      <c r="J55" s="7"/>
      <c r="K55" s="6"/>
      <c r="L55" s="6"/>
      <c r="M55" s="6"/>
      <c r="N55" s="6"/>
      <c r="O55" s="6"/>
      <c r="P55" s="6">
        <f t="shared" si="2"/>
        <v>46</v>
      </c>
    </row>
    <row r="56" spans="1:16" ht="12.75">
      <c r="A56" s="3" t="s">
        <v>32</v>
      </c>
      <c r="C56" s="6"/>
      <c r="D56" s="6"/>
      <c r="E56" s="6"/>
      <c r="F56" s="6"/>
      <c r="G56" s="6"/>
      <c r="H56" s="6">
        <v>171</v>
      </c>
      <c r="I56" s="6"/>
      <c r="J56" s="7"/>
      <c r="K56" s="6"/>
      <c r="L56" s="6"/>
      <c r="M56" s="6"/>
      <c r="N56" s="6"/>
      <c r="O56" s="6"/>
      <c r="P56" s="6">
        <f t="shared" si="2"/>
        <v>171</v>
      </c>
    </row>
    <row r="57" spans="1:16" ht="12.75">
      <c r="A57" s="3" t="s">
        <v>33</v>
      </c>
      <c r="C57" s="6"/>
      <c r="D57" s="6"/>
      <c r="E57" s="6"/>
      <c r="F57" s="6"/>
      <c r="G57" s="6"/>
      <c r="H57" s="6">
        <v>17</v>
      </c>
      <c r="I57" s="6"/>
      <c r="J57" s="7"/>
      <c r="K57" s="6"/>
      <c r="L57" s="6"/>
      <c r="M57" s="6"/>
      <c r="N57" s="6"/>
      <c r="O57" s="6"/>
      <c r="P57" s="6">
        <f t="shared" si="2"/>
        <v>17</v>
      </c>
    </row>
    <row r="58" spans="1:16" ht="12.75">
      <c r="A58" s="3" t="s">
        <v>34</v>
      </c>
      <c r="C58" s="6"/>
      <c r="D58" s="6"/>
      <c r="E58" s="6"/>
      <c r="F58" s="6"/>
      <c r="G58" s="6"/>
      <c r="H58" s="6">
        <v>37</v>
      </c>
      <c r="I58" s="6"/>
      <c r="J58" s="7"/>
      <c r="K58" s="6"/>
      <c r="L58" s="6"/>
      <c r="M58" s="6"/>
      <c r="N58" s="6"/>
      <c r="O58" s="6"/>
      <c r="P58" s="6">
        <f t="shared" si="2"/>
        <v>37</v>
      </c>
    </row>
    <row r="59" spans="1:16" ht="12.75">
      <c r="A59" s="3" t="s">
        <v>35</v>
      </c>
      <c r="C59" s="6"/>
      <c r="D59" s="6"/>
      <c r="E59" s="6"/>
      <c r="F59" s="6"/>
      <c r="G59" s="6"/>
      <c r="H59" s="6">
        <v>126</v>
      </c>
      <c r="I59" s="6"/>
      <c r="J59" s="7"/>
      <c r="K59" s="6"/>
      <c r="L59" s="6"/>
      <c r="M59" s="6"/>
      <c r="N59" s="6"/>
      <c r="O59" s="6"/>
      <c r="P59" s="6">
        <f t="shared" si="2"/>
        <v>126</v>
      </c>
    </row>
    <row r="60" spans="1:16" ht="12.75">
      <c r="A60" s="3" t="s">
        <v>36</v>
      </c>
      <c r="C60" s="6"/>
      <c r="D60" s="6"/>
      <c r="E60" s="6"/>
      <c r="F60" s="6"/>
      <c r="G60" s="6"/>
      <c r="H60" s="6">
        <v>28</v>
      </c>
      <c r="I60" s="6"/>
      <c r="J60" s="7"/>
      <c r="K60" s="6"/>
      <c r="L60" s="6"/>
      <c r="M60" s="6"/>
      <c r="N60" s="6"/>
      <c r="O60" s="6"/>
      <c r="P60" s="6">
        <f t="shared" si="2"/>
        <v>28</v>
      </c>
    </row>
    <row r="61" spans="1:16" ht="12.75">
      <c r="A61" s="3" t="s">
        <v>37</v>
      </c>
      <c r="C61" s="6"/>
      <c r="D61" s="6"/>
      <c r="E61" s="6"/>
      <c r="F61" s="6"/>
      <c r="G61" s="6"/>
      <c r="H61" s="6">
        <v>142</v>
      </c>
      <c r="I61" s="6"/>
      <c r="J61" s="7"/>
      <c r="K61" s="6"/>
      <c r="L61" s="6"/>
      <c r="M61" s="6"/>
      <c r="N61" s="6"/>
      <c r="O61" s="6"/>
      <c r="P61" s="6">
        <f t="shared" si="2"/>
        <v>142</v>
      </c>
    </row>
    <row r="62" spans="1:29" ht="13.5" customHeight="1">
      <c r="A62" s="2" t="s">
        <v>3</v>
      </c>
      <c r="C62" s="11" t="s">
        <v>54</v>
      </c>
      <c r="D62" s="8" t="s">
        <v>54</v>
      </c>
      <c r="E62" s="8" t="s">
        <v>54</v>
      </c>
      <c r="F62" s="8" t="s">
        <v>54</v>
      </c>
      <c r="G62" s="11">
        <f>SUM(G54:G61)</f>
        <v>201</v>
      </c>
      <c r="H62" s="11">
        <f>SUM(H54:H61)</f>
        <v>521</v>
      </c>
      <c r="I62" s="8" t="s">
        <v>54</v>
      </c>
      <c r="J62" s="9" t="s">
        <v>54</v>
      </c>
      <c r="K62" s="8" t="s">
        <v>54</v>
      </c>
      <c r="L62" s="8" t="s">
        <v>54</v>
      </c>
      <c r="M62" s="8" t="s">
        <v>54</v>
      </c>
      <c r="N62" s="8" t="s">
        <v>54</v>
      </c>
      <c r="O62" s="8" t="s">
        <v>54</v>
      </c>
      <c r="P62" s="10">
        <f>+SUM(P54:P61)</f>
        <v>722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5" customHeight="1">
      <c r="A63" s="2"/>
      <c r="C63" s="11"/>
      <c r="D63" s="8"/>
      <c r="E63" s="8"/>
      <c r="F63" s="8"/>
      <c r="G63" s="11"/>
      <c r="H63" s="11"/>
      <c r="I63" s="8"/>
      <c r="J63" s="9"/>
      <c r="K63" s="8"/>
      <c r="L63" s="8"/>
      <c r="M63" s="8"/>
      <c r="N63" s="8"/>
      <c r="O63" s="8"/>
      <c r="P63" s="10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5" customHeight="1">
      <c r="A64" s="2"/>
      <c r="C64" s="11"/>
      <c r="D64" s="8"/>
      <c r="E64" s="8"/>
      <c r="F64" s="8"/>
      <c r="G64" s="11"/>
      <c r="H64" s="11"/>
      <c r="I64" s="8"/>
      <c r="J64" s="9"/>
      <c r="K64" s="8"/>
      <c r="L64" s="8"/>
      <c r="M64" s="8"/>
      <c r="N64" s="8"/>
      <c r="O64" s="8"/>
      <c r="P64" s="10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16" ht="12.75">
      <c r="A65" s="21" t="s">
        <v>94</v>
      </c>
      <c r="C65" s="8"/>
      <c r="D65" s="8"/>
      <c r="E65" s="8"/>
      <c r="F65" s="8"/>
      <c r="G65" s="8"/>
      <c r="H65" s="8"/>
      <c r="I65" s="8"/>
      <c r="J65" s="9"/>
      <c r="K65" s="8"/>
      <c r="L65" s="8"/>
      <c r="M65" s="8"/>
      <c r="N65" s="8"/>
      <c r="O65" s="8"/>
      <c r="P65" s="8"/>
    </row>
    <row r="66" spans="1:16" ht="12.75">
      <c r="A66" s="21" t="s">
        <v>95</v>
      </c>
      <c r="C66" s="8"/>
      <c r="D66" s="8"/>
      <c r="E66" s="8"/>
      <c r="F66" s="8"/>
      <c r="G66" s="8"/>
      <c r="H66" s="8"/>
      <c r="I66" s="8"/>
      <c r="J66" s="9"/>
      <c r="K66" s="8"/>
      <c r="L66" s="8"/>
      <c r="M66" s="8"/>
      <c r="N66" s="8"/>
      <c r="O66" s="8"/>
      <c r="P66" s="8"/>
    </row>
    <row r="67" spans="3:16" ht="12.75">
      <c r="C67" s="8"/>
      <c r="D67" s="8"/>
      <c r="E67" s="8"/>
      <c r="F67" s="8"/>
      <c r="G67" s="8"/>
      <c r="H67" s="8"/>
      <c r="I67" s="8"/>
      <c r="J67" s="9"/>
      <c r="K67" s="8"/>
      <c r="L67" s="8"/>
      <c r="M67" s="8"/>
      <c r="N67" s="8"/>
      <c r="O67" s="8"/>
      <c r="P67" s="8"/>
    </row>
    <row r="68" spans="1:16" ht="12.75">
      <c r="A68" s="3" t="s">
        <v>45</v>
      </c>
      <c r="C68" s="22">
        <v>12</v>
      </c>
      <c r="D68" s="22"/>
      <c r="E68" s="22"/>
      <c r="F68" s="22"/>
      <c r="G68" s="22">
        <v>51</v>
      </c>
      <c r="H68" s="22"/>
      <c r="I68" s="22"/>
      <c r="J68" s="23"/>
      <c r="K68" s="22"/>
      <c r="L68" s="22"/>
      <c r="M68" s="22"/>
      <c r="N68" s="22"/>
      <c r="O68" s="22"/>
      <c r="P68" s="12">
        <f>C68+D68+E68+F68+G68+H68+I68+K68+L68+M68+N68+O68</f>
        <v>63</v>
      </c>
    </row>
    <row r="69" spans="1:16" ht="12.75">
      <c r="A69" s="3" t="s">
        <v>86</v>
      </c>
      <c r="C69" s="22">
        <v>17</v>
      </c>
      <c r="D69" s="22"/>
      <c r="E69" s="22"/>
      <c r="F69" s="22"/>
      <c r="H69" s="22"/>
      <c r="I69" s="22"/>
      <c r="J69" s="23"/>
      <c r="K69" s="22"/>
      <c r="L69" s="22"/>
      <c r="M69" s="22"/>
      <c r="N69" s="22"/>
      <c r="O69" s="22"/>
      <c r="P69" s="12">
        <f>C69+D69+E69+F69+G69+H69+I69+K69+L69+M69+N69+O69</f>
        <v>17</v>
      </c>
    </row>
    <row r="70" spans="1:23" ht="12.75">
      <c r="A70" s="2" t="s">
        <v>3</v>
      </c>
      <c r="B70" s="2"/>
      <c r="C70" s="8">
        <f>+SUM(C68:C69)</f>
        <v>29</v>
      </c>
      <c r="D70" s="8" t="s">
        <v>54</v>
      </c>
      <c r="E70" s="8" t="s">
        <v>54</v>
      </c>
      <c r="F70" s="8" t="s">
        <v>54</v>
      </c>
      <c r="G70" s="8">
        <f>+SUM(G68:G69)</f>
        <v>51</v>
      </c>
      <c r="H70" s="8" t="s">
        <v>54</v>
      </c>
      <c r="I70" s="8" t="s">
        <v>54</v>
      </c>
      <c r="J70" s="9"/>
      <c r="K70" s="8" t="s">
        <v>54</v>
      </c>
      <c r="L70" s="8" t="s">
        <v>54</v>
      </c>
      <c r="M70" s="8" t="s">
        <v>54</v>
      </c>
      <c r="N70" s="8" t="s">
        <v>54</v>
      </c>
      <c r="O70" s="8" t="s">
        <v>54</v>
      </c>
      <c r="P70" s="8">
        <f>+SUM(P68:P69)</f>
        <v>80</v>
      </c>
      <c r="Q70" s="2"/>
      <c r="R70" s="2"/>
      <c r="S70" s="2"/>
      <c r="T70" s="2"/>
      <c r="U70" s="2"/>
      <c r="V70" s="2"/>
      <c r="W70" s="2"/>
    </row>
    <row r="71" spans="1:29" ht="12.75">
      <c r="A71" s="2"/>
      <c r="C71" s="11"/>
      <c r="D71" s="8"/>
      <c r="E71" s="8"/>
      <c r="F71" s="8"/>
      <c r="G71" s="11"/>
      <c r="H71" s="11"/>
      <c r="I71" s="8"/>
      <c r="J71" s="9"/>
      <c r="K71" s="8"/>
      <c r="L71" s="8"/>
      <c r="M71" s="8"/>
      <c r="N71" s="8"/>
      <c r="O71" s="8"/>
      <c r="P71" s="10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3:16" ht="12.75">
      <c r="C72" s="8"/>
      <c r="D72" s="8"/>
      <c r="E72" s="8"/>
      <c r="F72" s="8"/>
      <c r="G72" s="8"/>
      <c r="H72" s="8"/>
      <c r="I72" s="8"/>
      <c r="J72" s="9"/>
      <c r="K72" s="8"/>
      <c r="L72" s="8"/>
      <c r="M72" s="8"/>
      <c r="N72" s="8"/>
      <c r="O72" s="8"/>
      <c r="P72" s="8"/>
    </row>
    <row r="73" spans="1:16" ht="12.75">
      <c r="A73" s="2" t="s">
        <v>38</v>
      </c>
      <c r="C73" s="8"/>
      <c r="D73" s="8"/>
      <c r="E73" s="8"/>
      <c r="F73" s="8"/>
      <c r="G73" s="8"/>
      <c r="H73" s="8"/>
      <c r="I73" s="8"/>
      <c r="J73" s="9"/>
      <c r="K73" s="8"/>
      <c r="L73" s="8"/>
      <c r="M73" s="8"/>
      <c r="N73" s="8"/>
      <c r="O73" s="8"/>
      <c r="P73" s="8"/>
    </row>
    <row r="74" spans="1:16" ht="12.75">
      <c r="A74" s="2"/>
      <c r="C74" s="8"/>
      <c r="D74" s="8"/>
      <c r="E74" s="8"/>
      <c r="F74" s="8"/>
      <c r="G74" s="8"/>
      <c r="H74" s="8"/>
      <c r="I74" s="8"/>
      <c r="J74" s="9"/>
      <c r="K74" s="8"/>
      <c r="L74" s="8"/>
      <c r="M74" s="8"/>
      <c r="N74" s="8"/>
      <c r="O74" s="8"/>
      <c r="P74" s="8"/>
    </row>
    <row r="75" spans="1:16" ht="12.75">
      <c r="A75" s="3" t="s">
        <v>39</v>
      </c>
      <c r="C75" s="6">
        <v>34</v>
      </c>
      <c r="D75" s="6"/>
      <c r="E75" s="6"/>
      <c r="F75" s="6"/>
      <c r="G75" s="6"/>
      <c r="H75" s="6"/>
      <c r="I75" s="6"/>
      <c r="J75" s="7"/>
      <c r="K75" s="6"/>
      <c r="L75" s="6"/>
      <c r="M75" s="6"/>
      <c r="N75" s="6"/>
      <c r="O75" s="6"/>
      <c r="P75" s="6">
        <f>C75+D75+E75+F75+G75+H75+I75+K75+L75+M75+N75+O75</f>
        <v>34</v>
      </c>
    </row>
    <row r="76" spans="1:16" ht="12.75">
      <c r="A76" s="3" t="s">
        <v>40</v>
      </c>
      <c r="C76" s="6">
        <v>175</v>
      </c>
      <c r="D76" s="6"/>
      <c r="E76" s="6"/>
      <c r="F76" s="6"/>
      <c r="G76" s="6"/>
      <c r="H76" s="6"/>
      <c r="I76" s="6"/>
      <c r="J76" s="7"/>
      <c r="K76" s="6"/>
      <c r="L76" s="6"/>
      <c r="M76" s="6"/>
      <c r="N76" s="6"/>
      <c r="O76" s="6"/>
      <c r="P76" s="6">
        <f>C76+D76+E76+F76+G76+H76+I76+K76+L76+M76+N76+O76</f>
        <v>175</v>
      </c>
    </row>
    <row r="77" spans="1:16" ht="12.75">
      <c r="A77" s="3" t="s">
        <v>41</v>
      </c>
      <c r="C77" s="6">
        <v>25</v>
      </c>
      <c r="D77" s="6"/>
      <c r="E77" s="6"/>
      <c r="F77" s="6"/>
      <c r="G77" s="6"/>
      <c r="H77" s="6"/>
      <c r="I77" s="6"/>
      <c r="J77" s="7"/>
      <c r="K77" s="6"/>
      <c r="L77" s="6"/>
      <c r="M77" s="6"/>
      <c r="N77" s="6"/>
      <c r="O77" s="6"/>
      <c r="P77" s="6">
        <f>C77+D77+E77+F77+G77+H77+I77+K77+L77+M77+N77+O77</f>
        <v>25</v>
      </c>
    </row>
    <row r="78" spans="1:16" ht="12.75">
      <c r="A78" s="3" t="s">
        <v>42</v>
      </c>
      <c r="C78" s="6">
        <v>21</v>
      </c>
      <c r="D78" s="6"/>
      <c r="E78" s="6"/>
      <c r="F78" s="6"/>
      <c r="G78" s="6"/>
      <c r="H78" s="6"/>
      <c r="I78" s="6"/>
      <c r="J78" s="7"/>
      <c r="K78" s="6"/>
      <c r="L78" s="6"/>
      <c r="M78" s="6"/>
      <c r="N78" s="6"/>
      <c r="O78" s="6"/>
      <c r="P78" s="6">
        <f>C78+D78+E78+F78+G78+H78+I78+K78+L78+M78+N78+O78</f>
        <v>21</v>
      </c>
    </row>
    <row r="79" spans="1:24" ht="12.75">
      <c r="A79" s="2" t="s">
        <v>3</v>
      </c>
      <c r="B79" s="2"/>
      <c r="C79" s="8">
        <f>SUM(C75:C78)</f>
        <v>255</v>
      </c>
      <c r="D79" s="8" t="s">
        <v>54</v>
      </c>
      <c r="E79" s="8" t="s">
        <v>54</v>
      </c>
      <c r="F79" s="8" t="s">
        <v>54</v>
      </c>
      <c r="G79" s="8" t="s">
        <v>54</v>
      </c>
      <c r="H79" s="8" t="s">
        <v>54</v>
      </c>
      <c r="I79" s="8" t="s">
        <v>54</v>
      </c>
      <c r="J79" s="9"/>
      <c r="K79" s="8" t="s">
        <v>54</v>
      </c>
      <c r="L79" s="8" t="s">
        <v>54</v>
      </c>
      <c r="M79" s="8" t="s">
        <v>54</v>
      </c>
      <c r="N79" s="8" t="s">
        <v>54</v>
      </c>
      <c r="O79" s="8" t="s">
        <v>54</v>
      </c>
      <c r="P79" s="10">
        <f>+SUM(P75:P78)</f>
        <v>255</v>
      </c>
      <c r="Q79" s="2"/>
      <c r="R79" s="2"/>
      <c r="S79" s="2"/>
      <c r="T79" s="2"/>
      <c r="U79" s="2"/>
      <c r="V79" s="2"/>
      <c r="W79" s="2"/>
      <c r="X79" s="2"/>
    </row>
    <row r="80" spans="3:16" ht="12.75">
      <c r="C80" s="8"/>
      <c r="D80" s="8"/>
      <c r="E80" s="8"/>
      <c r="F80" s="8"/>
      <c r="G80" s="8"/>
      <c r="H80" s="8"/>
      <c r="I80" s="8"/>
      <c r="J80" s="9"/>
      <c r="K80" s="8"/>
      <c r="L80" s="8"/>
      <c r="M80" s="8"/>
      <c r="N80" s="8"/>
      <c r="O80" s="8"/>
      <c r="P80" s="8"/>
    </row>
    <row r="81" spans="3:16" ht="12.75">
      <c r="C81" s="8"/>
      <c r="D81" s="8"/>
      <c r="E81" s="8"/>
      <c r="F81" s="8"/>
      <c r="G81" s="8"/>
      <c r="H81" s="8"/>
      <c r="I81" s="8"/>
      <c r="J81" s="9"/>
      <c r="K81" s="8"/>
      <c r="L81" s="8"/>
      <c r="M81" s="8"/>
      <c r="N81" s="8"/>
      <c r="O81" s="8"/>
      <c r="P81" s="8"/>
    </row>
    <row r="82" spans="1:16" ht="12.75">
      <c r="A82" s="2" t="s">
        <v>43</v>
      </c>
      <c r="C82" s="8"/>
      <c r="D82" s="8"/>
      <c r="E82" s="8"/>
      <c r="F82" s="8"/>
      <c r="G82" s="8"/>
      <c r="H82" s="8"/>
      <c r="I82" s="8"/>
      <c r="J82" s="9"/>
      <c r="K82" s="8"/>
      <c r="L82" s="8"/>
      <c r="M82" s="8"/>
      <c r="N82" s="8"/>
      <c r="O82" s="8"/>
      <c r="P82" s="8"/>
    </row>
    <row r="83" spans="1:16" ht="12.75">
      <c r="A83" s="2"/>
      <c r="C83" s="8"/>
      <c r="D83" s="8"/>
      <c r="E83" s="8"/>
      <c r="F83" s="8"/>
      <c r="G83" s="8"/>
      <c r="H83" s="8"/>
      <c r="I83" s="8"/>
      <c r="J83" s="9"/>
      <c r="K83" s="8"/>
      <c r="L83" s="8"/>
      <c r="M83" s="8"/>
      <c r="N83" s="8"/>
      <c r="O83" s="8"/>
      <c r="P83" s="8"/>
    </row>
    <row r="84" spans="1:16" ht="12.75">
      <c r="A84" s="3" t="s">
        <v>44</v>
      </c>
      <c r="C84" s="6"/>
      <c r="D84" s="6"/>
      <c r="E84" s="6"/>
      <c r="F84" s="6"/>
      <c r="G84" s="6"/>
      <c r="H84" s="6"/>
      <c r="I84" s="6">
        <v>79</v>
      </c>
      <c r="J84" s="7"/>
      <c r="K84" s="6"/>
      <c r="L84" s="6"/>
      <c r="M84" s="6"/>
      <c r="N84" s="6"/>
      <c r="O84" s="6"/>
      <c r="P84" s="12">
        <f>C84+D84+E84+F84+G84+H84+I84+K84+L84+M84+N84+O84</f>
        <v>79</v>
      </c>
    </row>
    <row r="85" spans="1:16" ht="12.75">
      <c r="A85" s="3" t="s">
        <v>81</v>
      </c>
      <c r="C85" s="6"/>
      <c r="D85" s="6"/>
      <c r="E85" s="6"/>
      <c r="F85" s="6"/>
      <c r="G85" s="6"/>
      <c r="H85" s="6"/>
      <c r="I85" s="6"/>
      <c r="J85" s="7"/>
      <c r="K85" s="6"/>
      <c r="L85" s="6">
        <v>18</v>
      </c>
      <c r="M85" s="6"/>
      <c r="N85" s="6"/>
      <c r="O85" s="6"/>
      <c r="P85" s="12">
        <f>C85+D85+E85+F85+G85+H85+I85+K85+L85+M85+N85+O85</f>
        <v>18</v>
      </c>
    </row>
    <row r="86" spans="1:16" ht="12.75">
      <c r="A86" s="3" t="s">
        <v>68</v>
      </c>
      <c r="C86" s="6"/>
      <c r="D86" s="6"/>
      <c r="E86" s="6"/>
      <c r="F86" s="6"/>
      <c r="G86" s="6"/>
      <c r="H86" s="6"/>
      <c r="I86" s="6"/>
      <c r="J86" s="7">
        <v>29</v>
      </c>
      <c r="K86" s="6"/>
      <c r="L86" s="6"/>
      <c r="M86" s="6"/>
      <c r="N86" s="6"/>
      <c r="O86" s="6"/>
      <c r="P86" s="12">
        <f>C86+D86+E86+F86+G86+H86+I86+J86+K86+L86+M86+N86+O86</f>
        <v>29</v>
      </c>
    </row>
    <row r="87" spans="1:16" ht="12.75">
      <c r="A87" s="3" t="s">
        <v>46</v>
      </c>
      <c r="C87" s="6"/>
      <c r="D87" s="6"/>
      <c r="E87" s="6"/>
      <c r="F87" s="6"/>
      <c r="G87" s="6"/>
      <c r="H87" s="6"/>
      <c r="I87" s="6"/>
      <c r="J87" s="7"/>
      <c r="K87" s="6">
        <v>41</v>
      </c>
      <c r="L87" s="6"/>
      <c r="M87" s="6"/>
      <c r="N87" s="6"/>
      <c r="O87" s="6"/>
      <c r="P87" s="12">
        <f>C87+D87+E87+F87+G87+H87+I87+K87+L87+M87+N87+O87</f>
        <v>41</v>
      </c>
    </row>
    <row r="88" spans="1:16" ht="12.75">
      <c r="A88" s="3" t="s">
        <v>82</v>
      </c>
      <c r="C88" s="6"/>
      <c r="D88" s="6"/>
      <c r="E88" s="6"/>
      <c r="F88" s="6"/>
      <c r="G88" s="6"/>
      <c r="H88" s="6"/>
      <c r="I88" s="6"/>
      <c r="J88" s="7"/>
      <c r="K88" s="6"/>
      <c r="L88" s="6">
        <v>42</v>
      </c>
      <c r="M88" s="6"/>
      <c r="N88" s="6"/>
      <c r="O88" s="6"/>
      <c r="P88" s="12">
        <f>C88+D88+E88+F88+G88+H88+I88+K88+L88+M88+N88+O88</f>
        <v>42</v>
      </c>
    </row>
    <row r="89" spans="1:16" ht="12.75">
      <c r="A89" s="3" t="s">
        <v>83</v>
      </c>
      <c r="C89" s="6"/>
      <c r="D89" s="6"/>
      <c r="E89" s="6"/>
      <c r="F89" s="6"/>
      <c r="G89" s="6"/>
      <c r="H89" s="6"/>
      <c r="I89" s="6"/>
      <c r="J89" s="7"/>
      <c r="K89" s="6"/>
      <c r="L89" s="6">
        <v>12</v>
      </c>
      <c r="M89" s="6"/>
      <c r="N89" s="6"/>
      <c r="O89" s="6"/>
      <c r="P89" s="12">
        <f>C89+D89+E89+F89+G89+H89+I89+K89+L89+M89+N89+O89</f>
        <v>12</v>
      </c>
    </row>
    <row r="90" spans="1:16" ht="12.75">
      <c r="A90" s="3" t="s">
        <v>84</v>
      </c>
      <c r="C90" s="6"/>
      <c r="D90" s="6"/>
      <c r="E90" s="6"/>
      <c r="F90" s="6"/>
      <c r="G90" s="6"/>
      <c r="H90" s="6"/>
      <c r="I90" s="6"/>
      <c r="J90" s="7"/>
      <c r="K90" s="6"/>
      <c r="L90" s="6"/>
      <c r="M90" s="6">
        <v>123</v>
      </c>
      <c r="N90" s="6"/>
      <c r="O90" s="6"/>
      <c r="P90" s="12">
        <f>C90+D90+E90+F90+G90+H90+I90+K90+L90+M90+N90+O90</f>
        <v>123</v>
      </c>
    </row>
    <row r="91" spans="1:16" ht="12.75">
      <c r="A91" s="3" t="s">
        <v>85</v>
      </c>
      <c r="C91" s="6"/>
      <c r="D91" s="6"/>
      <c r="E91" s="6"/>
      <c r="F91" s="6"/>
      <c r="G91" s="6"/>
      <c r="H91" s="6"/>
      <c r="I91" s="6"/>
      <c r="J91" s="7"/>
      <c r="K91" s="6"/>
      <c r="L91" s="6">
        <v>29</v>
      </c>
      <c r="M91" s="6"/>
      <c r="N91" s="6"/>
      <c r="O91" s="6"/>
      <c r="P91" s="12">
        <f>C91+D91+E91+F91+G91+H91+I91+K91+L91+M91+N91+O91</f>
        <v>29</v>
      </c>
    </row>
    <row r="92" spans="1:22" ht="12.75">
      <c r="A92" s="2" t="s">
        <v>3</v>
      </c>
      <c r="C92" s="8" t="s">
        <v>54</v>
      </c>
      <c r="D92" s="8" t="s">
        <v>54</v>
      </c>
      <c r="E92" s="8" t="s">
        <v>54</v>
      </c>
      <c r="F92" s="8" t="s">
        <v>54</v>
      </c>
      <c r="G92" s="8" t="s">
        <v>54</v>
      </c>
      <c r="H92" s="8" t="s">
        <v>54</v>
      </c>
      <c r="I92" s="8">
        <f>SUM(I84:I91)</f>
        <v>79</v>
      </c>
      <c r="J92" s="8">
        <f>SUM(J84:J91)</f>
        <v>29</v>
      </c>
      <c r="K92" s="8">
        <f>SUM(K84:K91)</f>
        <v>41</v>
      </c>
      <c r="L92" s="8">
        <f>SUM(L84:L91)</f>
        <v>101</v>
      </c>
      <c r="M92" s="8">
        <f>SUM(M84:M91)</f>
        <v>123</v>
      </c>
      <c r="N92" s="8" t="s">
        <v>54</v>
      </c>
      <c r="O92" s="8" t="s">
        <v>54</v>
      </c>
      <c r="P92" s="10">
        <f>+SUM(P84:P91)</f>
        <v>373</v>
      </c>
      <c r="Q92" s="2"/>
      <c r="R92" s="2"/>
      <c r="S92" s="2"/>
      <c r="T92" s="2"/>
      <c r="U92" s="2"/>
      <c r="V92" s="2"/>
    </row>
    <row r="93" spans="3:16" ht="12.75">
      <c r="C93" s="8"/>
      <c r="D93" s="8"/>
      <c r="E93" s="8"/>
      <c r="F93" s="8"/>
      <c r="G93" s="8"/>
      <c r="H93" s="8"/>
      <c r="I93" s="8"/>
      <c r="J93" s="9"/>
      <c r="K93" s="8"/>
      <c r="L93" s="8"/>
      <c r="M93" s="8"/>
      <c r="N93" s="8"/>
      <c r="O93" s="8"/>
      <c r="P93" s="8"/>
    </row>
    <row r="94" spans="3:16" ht="12.75">
      <c r="C94" s="8"/>
      <c r="D94" s="8"/>
      <c r="E94" s="8"/>
      <c r="F94" s="8"/>
      <c r="G94" s="8"/>
      <c r="H94" s="8"/>
      <c r="I94" s="8"/>
      <c r="J94" s="9"/>
      <c r="K94" s="8"/>
      <c r="L94" s="8"/>
      <c r="N94" s="8" t="s">
        <v>54</v>
      </c>
      <c r="O94" s="8"/>
      <c r="P94" s="8"/>
    </row>
    <row r="95" spans="1:16" ht="12.75">
      <c r="A95" s="2" t="s">
        <v>70</v>
      </c>
      <c r="C95" s="8"/>
      <c r="D95" s="8"/>
      <c r="E95" s="8"/>
      <c r="F95" s="8"/>
      <c r="G95" s="8"/>
      <c r="H95" s="8"/>
      <c r="I95" s="8"/>
      <c r="J95" s="9"/>
      <c r="K95" s="8"/>
      <c r="L95" s="8"/>
      <c r="M95" s="8"/>
      <c r="N95" s="8"/>
      <c r="O95" s="8"/>
      <c r="P95" s="8"/>
    </row>
    <row r="96" spans="1:16" ht="12.75">
      <c r="A96" s="13" t="s">
        <v>71</v>
      </c>
      <c r="C96" s="14"/>
      <c r="D96" s="14"/>
      <c r="E96" s="14"/>
      <c r="F96" s="14"/>
      <c r="G96" s="14"/>
      <c r="H96" s="14"/>
      <c r="I96" s="14"/>
      <c r="J96" s="15"/>
      <c r="K96" s="14"/>
      <c r="L96" s="14"/>
      <c r="M96" s="14"/>
      <c r="N96" s="14"/>
      <c r="O96" s="14"/>
      <c r="P96" s="14"/>
    </row>
    <row r="97" spans="1:16" ht="12.75">
      <c r="A97" s="13"/>
      <c r="C97" s="14"/>
      <c r="D97" s="14"/>
      <c r="E97" s="14"/>
      <c r="F97" s="14"/>
      <c r="G97" s="14"/>
      <c r="H97" s="14"/>
      <c r="I97" s="14"/>
      <c r="J97" s="15"/>
      <c r="K97" s="14"/>
      <c r="L97" s="14"/>
      <c r="M97" s="14"/>
      <c r="N97" s="14"/>
      <c r="O97" s="14"/>
      <c r="P97" s="14"/>
    </row>
    <row r="98" spans="1:16" ht="12.75">
      <c r="A98" s="3" t="s">
        <v>72</v>
      </c>
      <c r="C98" s="14"/>
      <c r="D98" s="14"/>
      <c r="E98" s="14"/>
      <c r="F98" s="14"/>
      <c r="G98" s="14">
        <v>3</v>
      </c>
      <c r="H98" s="14"/>
      <c r="I98" s="14"/>
      <c r="J98" s="15"/>
      <c r="K98" s="14"/>
      <c r="L98" s="14"/>
      <c r="M98" s="14"/>
      <c r="N98" s="14"/>
      <c r="O98" s="14"/>
      <c r="P98" s="12">
        <f>C98+D98+E98+F98+G98+H98+I98+K98+L98+M98+N98+O98</f>
        <v>3</v>
      </c>
    </row>
    <row r="99" spans="1:16" ht="12.75">
      <c r="A99" s="16" t="s">
        <v>80</v>
      </c>
      <c r="C99" s="14"/>
      <c r="D99" s="14"/>
      <c r="E99" s="14"/>
      <c r="F99" s="14"/>
      <c r="G99" s="14">
        <v>29</v>
      </c>
      <c r="H99" s="14"/>
      <c r="I99" s="14"/>
      <c r="J99" s="15"/>
      <c r="K99" s="14"/>
      <c r="L99" s="14"/>
      <c r="M99" s="14"/>
      <c r="N99" s="14"/>
      <c r="O99" s="14"/>
      <c r="P99" s="12">
        <f>C99+D99+E99+F99+G99+H99+I99+K99+L99+M99+N99+O99</f>
        <v>29</v>
      </c>
    </row>
    <row r="100" spans="1:16" ht="12.75">
      <c r="A100" s="3" t="s">
        <v>47</v>
      </c>
      <c r="C100" s="14"/>
      <c r="D100" s="14"/>
      <c r="E100" s="14"/>
      <c r="F100" s="14"/>
      <c r="G100" s="14">
        <v>1</v>
      </c>
      <c r="H100" s="14"/>
      <c r="I100" s="14"/>
      <c r="J100" s="15"/>
      <c r="K100" s="14"/>
      <c r="L100" s="14"/>
      <c r="M100" s="14"/>
      <c r="N100" s="14"/>
      <c r="O100" s="14"/>
      <c r="P100" s="12">
        <f>C100+D100+E100+F100+G100+H100+I100+K100+L100+M100+N100+O100</f>
        <v>1</v>
      </c>
    </row>
    <row r="101" spans="1:16" ht="12.75">
      <c r="A101" s="3" t="s">
        <v>25</v>
      </c>
      <c r="C101" s="14"/>
      <c r="D101" s="14"/>
      <c r="E101" s="14"/>
      <c r="F101" s="14"/>
      <c r="H101" s="14"/>
      <c r="I101" s="14"/>
      <c r="J101" s="15"/>
      <c r="K101" s="14"/>
      <c r="L101" s="14"/>
      <c r="M101" s="14"/>
      <c r="N101" s="14"/>
      <c r="O101" s="14">
        <v>38</v>
      </c>
      <c r="P101" s="12">
        <f>C101+D101+E101+F101+G101+H101+I101+K101+L101+M101+N101+O101</f>
        <v>38</v>
      </c>
    </row>
    <row r="102" spans="1:16" s="17" customFormat="1" ht="12.75">
      <c r="A102" s="17" t="s">
        <v>73</v>
      </c>
      <c r="C102" s="18"/>
      <c r="D102" s="18"/>
      <c r="E102" s="18"/>
      <c r="F102" s="18"/>
      <c r="G102" s="18">
        <f>+SUM(G98:G101)</f>
        <v>33</v>
      </c>
      <c r="H102" s="18"/>
      <c r="I102" s="18"/>
      <c r="J102" s="19"/>
      <c r="K102" s="18"/>
      <c r="L102" s="18"/>
      <c r="M102" s="18"/>
      <c r="N102" s="18"/>
      <c r="O102" s="18">
        <f>+SUM(O98:O101)</f>
        <v>38</v>
      </c>
      <c r="P102" s="20">
        <f>+SUM(P98:P101)</f>
        <v>71</v>
      </c>
    </row>
    <row r="103" spans="3:16" s="17" customFormat="1" ht="12.75">
      <c r="C103" s="18"/>
      <c r="D103" s="18"/>
      <c r="E103" s="18"/>
      <c r="F103" s="18"/>
      <c r="H103" s="18"/>
      <c r="I103" s="18"/>
      <c r="J103" s="19"/>
      <c r="K103" s="18"/>
      <c r="L103" s="18"/>
      <c r="M103" s="18"/>
      <c r="N103" s="18"/>
      <c r="O103" s="18"/>
      <c r="P103" s="20"/>
    </row>
    <row r="104" spans="1:16" ht="12.75">
      <c r="A104" s="21" t="s">
        <v>74</v>
      </c>
      <c r="C104" s="14"/>
      <c r="D104" s="14"/>
      <c r="E104" s="14"/>
      <c r="F104" s="14"/>
      <c r="H104" s="14"/>
      <c r="I104" s="14"/>
      <c r="J104" s="15"/>
      <c r="K104" s="14"/>
      <c r="L104" s="14"/>
      <c r="M104" s="14"/>
      <c r="N104" s="14"/>
      <c r="O104" s="14"/>
      <c r="P104" s="6"/>
    </row>
    <row r="105" spans="1:16" ht="12.75">
      <c r="A105" s="3" t="s">
        <v>48</v>
      </c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6"/>
      <c r="N105" s="6">
        <v>57</v>
      </c>
      <c r="O105" s="6"/>
      <c r="P105" s="12">
        <f>C105+D105+E105+F105+G105+H105+I105+K105+L105+M105+N105+O105</f>
        <v>57</v>
      </c>
    </row>
    <row r="106" spans="1:16" ht="12.75">
      <c r="A106" s="3" t="s">
        <v>49</v>
      </c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>
        <v>38</v>
      </c>
      <c r="O106" s="6"/>
      <c r="P106" s="12">
        <f>C106+D106+E106+F106+G106+H106+I106+K106+L106+M106+N106+O106</f>
        <v>38</v>
      </c>
    </row>
    <row r="107" spans="1:16" s="17" customFormat="1" ht="12.75">
      <c r="A107" s="17" t="s">
        <v>73</v>
      </c>
      <c r="C107" s="18"/>
      <c r="D107" s="18"/>
      <c r="E107" s="18"/>
      <c r="F107" s="18"/>
      <c r="H107" s="18"/>
      <c r="I107" s="18"/>
      <c r="J107" s="19"/>
      <c r="K107" s="18"/>
      <c r="L107" s="18"/>
      <c r="M107" s="18"/>
      <c r="N107" s="18">
        <f>+SUM(N105:N106)</f>
        <v>95</v>
      </c>
      <c r="O107" s="18"/>
      <c r="P107" s="20">
        <f>+SUM(P105:P106)</f>
        <v>95</v>
      </c>
    </row>
    <row r="108" spans="3:16" s="17" customFormat="1" ht="12.75">
      <c r="C108" s="18"/>
      <c r="D108" s="18"/>
      <c r="E108" s="18"/>
      <c r="F108" s="18"/>
      <c r="H108" s="18"/>
      <c r="I108" s="18"/>
      <c r="J108" s="19"/>
      <c r="K108" s="18"/>
      <c r="L108" s="18"/>
      <c r="M108" s="18"/>
      <c r="N108" s="18"/>
      <c r="O108" s="18"/>
      <c r="P108" s="20"/>
    </row>
    <row r="109" spans="1:23" ht="12.75">
      <c r="A109" s="2" t="s">
        <v>3</v>
      </c>
      <c r="B109" s="2"/>
      <c r="C109" s="8" t="s">
        <v>54</v>
      </c>
      <c r="D109" s="8" t="s">
        <v>54</v>
      </c>
      <c r="E109" s="8" t="s">
        <v>54</v>
      </c>
      <c r="F109" s="8" t="s">
        <v>54</v>
      </c>
      <c r="G109" s="8">
        <f>+G102+G107</f>
        <v>33</v>
      </c>
      <c r="H109" s="8" t="s">
        <v>54</v>
      </c>
      <c r="I109" s="8" t="s">
        <v>54</v>
      </c>
      <c r="J109" s="8" t="s">
        <v>54</v>
      </c>
      <c r="K109" s="8" t="s">
        <v>54</v>
      </c>
      <c r="L109" s="8" t="s">
        <v>54</v>
      </c>
      <c r="M109" s="8" t="s">
        <v>54</v>
      </c>
      <c r="N109" s="8">
        <f>+N102+N107</f>
        <v>95</v>
      </c>
      <c r="O109" s="8">
        <f>+O102+O107</f>
        <v>38</v>
      </c>
      <c r="P109" s="8">
        <f>+P102+P107</f>
        <v>166</v>
      </c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"/>
      <c r="R111" s="2"/>
      <c r="S111" s="2"/>
      <c r="T111" s="2"/>
      <c r="U111" s="2"/>
      <c r="V111" s="2"/>
      <c r="W111" s="2"/>
    </row>
    <row r="112" spans="3:16" ht="12.75">
      <c r="C112" s="8"/>
      <c r="D112" s="8"/>
      <c r="E112" s="8"/>
      <c r="F112" s="8"/>
      <c r="G112" s="8"/>
      <c r="H112" s="8"/>
      <c r="I112" s="8"/>
      <c r="J112" s="9"/>
      <c r="K112" s="8"/>
      <c r="L112" s="8"/>
      <c r="M112" s="8"/>
      <c r="N112" s="8"/>
      <c r="O112" s="8"/>
      <c r="P112" s="8"/>
    </row>
    <row r="113" spans="1:24" ht="12.75">
      <c r="A113" s="24" t="s">
        <v>50</v>
      </c>
      <c r="C113" s="8">
        <f>+C10+C48+C79+C70</f>
        <v>1561</v>
      </c>
      <c r="D113" s="8">
        <f>+D10</f>
        <v>21</v>
      </c>
      <c r="E113" s="8">
        <f>+E48</f>
        <v>35</v>
      </c>
      <c r="F113" s="8">
        <f>+F48</f>
        <v>6</v>
      </c>
      <c r="G113" s="8">
        <f>+G48+G62+G70+G109</f>
        <v>460</v>
      </c>
      <c r="H113" s="8">
        <f>+H62</f>
        <v>521</v>
      </c>
      <c r="I113" s="8">
        <f>+I92</f>
        <v>79</v>
      </c>
      <c r="J113" s="8">
        <f>+J92</f>
        <v>29</v>
      </c>
      <c r="K113" s="8">
        <f>+K92</f>
        <v>41</v>
      </c>
      <c r="L113" s="8">
        <f>+L92</f>
        <v>101</v>
      </c>
      <c r="M113" s="8">
        <f>+M92</f>
        <v>123</v>
      </c>
      <c r="N113" s="8">
        <f>+N109</f>
        <v>95</v>
      </c>
      <c r="O113" s="8">
        <f>+O109</f>
        <v>38</v>
      </c>
      <c r="P113" s="8">
        <f>+P10+P48+P62+P79+P92+P109+P70</f>
        <v>3110</v>
      </c>
      <c r="V113" s="2"/>
      <c r="W113" s="2"/>
      <c r="X113" s="2"/>
    </row>
    <row r="118" spans="1:16" ht="12.75">
      <c r="A118" s="3" t="s">
        <v>67</v>
      </c>
      <c r="C118" s="8"/>
      <c r="D118" s="8"/>
      <c r="E118" s="8"/>
      <c r="F118" s="8"/>
      <c r="G118" s="8"/>
      <c r="H118" s="8"/>
      <c r="I118" s="8"/>
      <c r="J118" s="9"/>
      <c r="K118" s="8"/>
      <c r="L118" s="8"/>
      <c r="M118" s="8"/>
      <c r="N118" s="8"/>
      <c r="O118" s="8"/>
      <c r="P118" s="8"/>
    </row>
    <row r="126" spans="3:16" ht="12.75">
      <c r="C126" s="8"/>
      <c r="D126" s="8"/>
      <c r="E126" s="8"/>
      <c r="F126" s="8"/>
      <c r="G126" s="8"/>
      <c r="H126" s="8"/>
      <c r="I126" s="8"/>
      <c r="J126" s="9"/>
      <c r="K126" s="8"/>
      <c r="L126" s="8"/>
      <c r="M126" s="8"/>
      <c r="N126" s="8"/>
      <c r="O126" s="8"/>
      <c r="P126" s="8"/>
    </row>
    <row r="127" spans="3:16" ht="12.75">
      <c r="C127" s="8"/>
      <c r="D127" s="8"/>
      <c r="E127" s="8"/>
      <c r="F127" s="8"/>
      <c r="G127" s="8"/>
      <c r="H127" s="8"/>
      <c r="I127" s="8"/>
      <c r="J127" s="9"/>
      <c r="K127" s="8"/>
      <c r="L127" s="8"/>
      <c r="M127" s="8"/>
      <c r="N127" s="8"/>
      <c r="O127" s="2" t="s">
        <v>54</v>
      </c>
      <c r="P127" s="8"/>
    </row>
    <row r="128" spans="3:16" ht="12.75">
      <c r="C128" s="8"/>
      <c r="D128" s="8"/>
      <c r="E128" s="8"/>
      <c r="F128" s="8"/>
      <c r="G128" s="8"/>
      <c r="H128" s="8"/>
      <c r="I128" s="8"/>
      <c r="J128" s="9"/>
      <c r="K128" s="8"/>
      <c r="L128" s="8"/>
      <c r="M128" s="8"/>
      <c r="N128" s="8"/>
      <c r="O128" s="8"/>
      <c r="P128" s="8"/>
    </row>
    <row r="129" spans="3:16" ht="12.75">
      <c r="C129" s="8"/>
      <c r="D129" s="8"/>
      <c r="E129" s="8"/>
      <c r="F129" s="8"/>
      <c r="G129" s="8"/>
      <c r="H129" s="8"/>
      <c r="I129" s="8"/>
      <c r="J129" s="9"/>
      <c r="K129" s="8"/>
      <c r="L129" s="8"/>
      <c r="M129" s="8"/>
      <c r="N129" s="8"/>
      <c r="O129" s="8"/>
      <c r="P129" s="8"/>
    </row>
    <row r="130" spans="1:16" ht="12.75">
      <c r="A130" s="3" t="s">
        <v>51</v>
      </c>
      <c r="C130" s="8"/>
      <c r="D130" s="8"/>
      <c r="E130" s="8"/>
      <c r="F130" s="8"/>
      <c r="G130" s="8"/>
      <c r="H130" s="8"/>
      <c r="I130" s="8"/>
      <c r="J130" s="9"/>
      <c r="K130" s="8"/>
      <c r="L130" s="8"/>
      <c r="M130" s="8"/>
      <c r="N130" s="8"/>
      <c r="O130" s="8"/>
      <c r="P130" s="8"/>
    </row>
    <row r="131" spans="3:16" ht="12.75">
      <c r="C131" s="8"/>
      <c r="D131" s="8" t="s">
        <v>54</v>
      </c>
      <c r="E131" s="8"/>
      <c r="F131" s="8"/>
      <c r="G131" s="8"/>
      <c r="H131" s="8"/>
      <c r="I131" s="8"/>
      <c r="J131" s="9"/>
      <c r="K131" s="8"/>
      <c r="L131" s="8"/>
      <c r="M131" s="8"/>
      <c r="N131" s="8"/>
      <c r="O131" s="8"/>
      <c r="P131" s="8"/>
    </row>
    <row r="133" spans="3:16" ht="12.75">
      <c r="C133" s="8"/>
      <c r="D133" s="8"/>
      <c r="E133" s="8"/>
      <c r="F133" s="8"/>
      <c r="G133" s="8"/>
      <c r="H133" s="8"/>
      <c r="I133" s="8"/>
      <c r="J133" s="9"/>
      <c r="K133" s="8"/>
      <c r="L133" s="8"/>
      <c r="M133" s="8"/>
      <c r="N133" s="8"/>
      <c r="O133" s="8"/>
      <c r="P133" s="8"/>
    </row>
    <row r="134" spans="3:16" ht="12.75">
      <c r="C134" s="8"/>
      <c r="D134" s="8"/>
      <c r="E134" s="8"/>
      <c r="F134" s="8"/>
      <c r="G134" s="8"/>
      <c r="H134" s="8"/>
      <c r="I134" s="8"/>
      <c r="J134" s="9"/>
      <c r="K134" s="8"/>
      <c r="L134" s="8"/>
      <c r="M134" s="8"/>
      <c r="N134" s="8"/>
      <c r="O134" s="8"/>
      <c r="P134" s="8"/>
    </row>
    <row r="135" spans="3:16" ht="12.75">
      <c r="C135" s="8"/>
      <c r="D135" s="8"/>
      <c r="E135" s="8"/>
      <c r="F135" s="8"/>
      <c r="G135" s="8"/>
      <c r="H135" s="8"/>
      <c r="I135" s="8"/>
      <c r="J135" s="9"/>
      <c r="K135" s="8"/>
      <c r="L135" s="8"/>
      <c r="M135" s="8"/>
      <c r="N135" s="8"/>
      <c r="O135" s="8"/>
      <c r="P135" s="8"/>
    </row>
    <row r="136" spans="3:16" ht="12.75">
      <c r="C136" s="8"/>
      <c r="D136" s="8"/>
      <c r="E136" s="8"/>
      <c r="F136" s="8"/>
      <c r="G136" s="8"/>
      <c r="H136" s="8"/>
      <c r="I136" s="8"/>
      <c r="J136" s="9"/>
      <c r="K136" s="8"/>
      <c r="L136" s="8"/>
      <c r="M136" s="8"/>
      <c r="N136" s="8"/>
      <c r="O136" s="8"/>
      <c r="P136" s="8"/>
    </row>
    <row r="137" spans="3:16" ht="12.75">
      <c r="C137" s="8"/>
      <c r="D137" s="8"/>
      <c r="E137" s="8"/>
      <c r="F137" s="8"/>
      <c r="G137" s="8"/>
      <c r="H137" s="8"/>
      <c r="I137" s="8"/>
      <c r="J137" s="9"/>
      <c r="K137" s="8"/>
      <c r="L137" s="8"/>
      <c r="M137" s="8"/>
      <c r="N137" s="8"/>
      <c r="O137" s="8"/>
      <c r="P137" s="8"/>
    </row>
    <row r="138" ht="12.75">
      <c r="C138" s="8"/>
    </row>
    <row r="139" ht="12.75">
      <c r="C139" s="8"/>
    </row>
    <row r="140" ht="12.75">
      <c r="C140" s="8"/>
    </row>
    <row r="141" ht="12.75">
      <c r="C141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6" ht="12.75">
      <c r="C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  <row r="151" ht="12.75">
      <c r="C151" s="8"/>
    </row>
    <row r="152" ht="12.75">
      <c r="C152" s="8"/>
    </row>
    <row r="153" ht="12.75">
      <c r="C153" s="8"/>
    </row>
    <row r="154" spans="1:3" ht="12.75">
      <c r="A154" s="2"/>
      <c r="C154" s="8"/>
    </row>
    <row r="155" spans="1:3" ht="12.75">
      <c r="A155" s="2"/>
      <c r="C155" s="8"/>
    </row>
    <row r="156" ht="12.75">
      <c r="C156" s="8"/>
    </row>
    <row r="157" ht="12.75">
      <c r="C157" s="8"/>
    </row>
    <row r="158" spans="1:3" ht="12.75">
      <c r="A158" s="2"/>
      <c r="C158" s="8"/>
    </row>
    <row r="159" spans="1:3" ht="12.75">
      <c r="A159" s="2"/>
      <c r="C159" s="8"/>
    </row>
    <row r="160" ht="12.75">
      <c r="C160" s="8"/>
    </row>
    <row r="161" ht="12.75">
      <c r="C161" s="8"/>
    </row>
    <row r="162" ht="12.75">
      <c r="C162" s="8"/>
    </row>
    <row r="163" ht="12.75">
      <c r="C163" s="8"/>
    </row>
    <row r="164" ht="12.75">
      <c r="C164" s="8"/>
    </row>
    <row r="165" ht="12.75">
      <c r="C165" s="8"/>
    </row>
    <row r="166" ht="12.75">
      <c r="C166" s="8"/>
    </row>
    <row r="167" ht="12.75">
      <c r="C167" s="8"/>
    </row>
    <row r="168" ht="12.75">
      <c r="C168" s="8"/>
    </row>
    <row r="169" ht="12.75">
      <c r="C169" s="8"/>
    </row>
    <row r="170" ht="12.75">
      <c r="C170" s="8"/>
    </row>
    <row r="171" ht="12.75">
      <c r="C171" s="8"/>
    </row>
    <row r="172" ht="12.75">
      <c r="C172" s="8"/>
    </row>
    <row r="173" ht="12.75">
      <c r="C173" s="8"/>
    </row>
    <row r="174" ht="12.75">
      <c r="C174" s="8"/>
    </row>
    <row r="175" ht="12.75">
      <c r="C175" s="8"/>
    </row>
    <row r="176" ht="12.75">
      <c r="C176" s="8"/>
    </row>
    <row r="177" ht="12.75">
      <c r="C177" s="8"/>
    </row>
    <row r="178" ht="12.75">
      <c r="C178" s="8"/>
    </row>
    <row r="179" ht="12.75">
      <c r="C179" s="8"/>
    </row>
    <row r="180" ht="12.75">
      <c r="C180" s="8"/>
    </row>
    <row r="181" ht="12.75">
      <c r="C181" s="8"/>
    </row>
    <row r="182" ht="12.75">
      <c r="C182" s="8"/>
    </row>
    <row r="183" ht="12.75">
      <c r="C183" s="8"/>
    </row>
    <row r="184" ht="12.75">
      <c r="C184" s="8"/>
    </row>
  </sheetData>
  <mergeCells count="2">
    <mergeCell ref="A1:P1"/>
    <mergeCell ref="A2:P2"/>
  </mergeCells>
  <printOptions horizontalCentered="1"/>
  <pageMargins left="0.25" right="0.38" top="0.57" bottom="0" header="0.4" footer="0"/>
  <pageSetup horizontalDpi="300" verticalDpi="300" orientation="landscape" scale="90" r:id="rId1"/>
  <rowBreaks count="3" manualBreakCount="3">
    <brk id="50" max="255" man="1"/>
    <brk id="94" max="255" man="1"/>
    <brk id="14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2007-07-27T18:33:12Z</cp:lastPrinted>
  <dcterms:created xsi:type="dcterms:W3CDTF">1998-07-31T15:37:08Z</dcterms:created>
  <dcterms:modified xsi:type="dcterms:W3CDTF">2007-08-16T17:20:34Z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-395116708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