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645" windowHeight="4740" tabRatio="500" activeTab="0"/>
  </bookViews>
  <sheets>
    <sheet name="A" sheetId="1" r:id="rId1"/>
  </sheets>
  <definedNames>
    <definedName name="_xlnm.Print_Area" localSheetId="0">'A'!$A$1:$N$258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<sst xmlns="http://schemas.openxmlformats.org/spreadsheetml/2006/main" count="275" uniqueCount="193">
  <si>
    <t>DEGREE</t>
  </si>
  <si>
    <t>Associate of Arts*</t>
  </si>
  <si>
    <t>Bachelor of Architecture</t>
  </si>
  <si>
    <t>Bachelor of Arts</t>
  </si>
  <si>
    <t xml:space="preserve">   Anthropology</t>
  </si>
  <si>
    <t xml:space="preserve">   Architecture</t>
  </si>
  <si>
    <t xml:space="preserve">   Art</t>
  </si>
  <si>
    <t xml:space="preserve">   Biology</t>
  </si>
  <si>
    <t xml:space="preserve">   Business Administration</t>
  </si>
  <si>
    <t xml:space="preserve">   Chemistry</t>
  </si>
  <si>
    <t xml:space="preserve">   Communication Studies</t>
  </si>
  <si>
    <t xml:space="preserve">   Computer Science</t>
  </si>
  <si>
    <t xml:space="preserve">   Criminal Justice</t>
  </si>
  <si>
    <t xml:space="preserve">   Earth Sciences</t>
  </si>
  <si>
    <t xml:space="preserve">   Economics</t>
  </si>
  <si>
    <t xml:space="preserve">   Education</t>
  </si>
  <si>
    <t xml:space="preserve">   English</t>
  </si>
  <si>
    <t xml:space="preserve">   French</t>
  </si>
  <si>
    <t xml:space="preserve">   Geography</t>
  </si>
  <si>
    <t xml:space="preserve">   German</t>
  </si>
  <si>
    <t xml:space="preserve">   History</t>
  </si>
  <si>
    <t xml:space="preserve">   Human Development &amp; Learning@</t>
  </si>
  <si>
    <t xml:space="preserve">   Mathematics</t>
  </si>
  <si>
    <t xml:space="preserve">   Music$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</si>
  <si>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</si>
  <si>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</si>
  <si>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</si>
  <si>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</si>
  <si>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</si>
  <si>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Spanish</t>
  </si>
  <si>
    <t xml:space="preserve">      Total B.A. Degrees</t>
  </si>
  <si>
    <t>*The last Associate of Arts degree was granted by UNCC in 1968-69.</t>
  </si>
  <si>
    <t>#Students first admitted to degree program during this academic year.</t>
  </si>
  <si>
    <t>@B.A. degree in Human Development &amp; Learning was phased out in 1985-86.</t>
  </si>
  <si>
    <t>Bachelor of Creative Arts*</t>
  </si>
  <si>
    <t xml:space="preserve">   Creative Writing&amp;</t>
  </si>
  <si>
    <t xml:space="preserve">   Dance</t>
  </si>
  <si>
    <t xml:space="preserve">   Music</t>
  </si>
  <si>
    <t xml:space="preserve">   Theater</t>
  </si>
  <si>
    <t xml:space="preserve">      Total B.C.A. Degrees</t>
  </si>
  <si>
    <t>Bachelor of Fine Arts</t>
  </si>
  <si>
    <t>Bachelor of Music</t>
  </si>
  <si>
    <t>Bachelor of Science</t>
  </si>
  <si>
    <t xml:space="preserve">   Accounting</t>
  </si>
  <si>
    <t xml:space="preserve">   Criminal Justice$</t>
  </si>
  <si>
    <t xml:space="preserve">   Geology</t>
  </si>
  <si>
    <t xml:space="preserve">   Nursing@</t>
  </si>
  <si>
    <t xml:space="preserve">      Total B.S. Degrees</t>
  </si>
  <si>
    <t>*The Bachelor of Creative Arts was first awarded in 1972-73 replacing the B.A. in Art and in Music.</t>
  </si>
  <si>
    <t>+Phasing out of degree program.</t>
  </si>
  <si>
    <t>&amp;The B.C.A. degree in Creative Writing was phased out in 1982-83.</t>
  </si>
  <si>
    <t>@The B.S. degree in Nursing was phased out in 1976-77.</t>
  </si>
  <si>
    <t>Bachelor of Science in Nursing@</t>
  </si>
  <si>
    <t>TOTAL BACHELOR DEGREES</t>
  </si>
  <si>
    <t xml:space="preserve">@The Bachelor of Science in Nursing (B.S.N.) degree was first awarded in 1977-78 replacing the B.S. in Nursing. </t>
  </si>
  <si>
    <t>$The Bachelor of Science in Engineering was phased out in 1986-87.</t>
  </si>
  <si>
    <t>Master of Arts</t>
  </si>
  <si>
    <t xml:space="preserve">   Counselor Education  </t>
  </si>
  <si>
    <t xml:space="preserve">   Liberal Studies</t>
  </si>
  <si>
    <t xml:space="preserve">   Mathematics Education</t>
  </si>
  <si>
    <t xml:space="preserve">   Student Personnel</t>
  </si>
  <si>
    <t xml:space="preserve">      Total M.A. Degrees</t>
  </si>
  <si>
    <t>Master of Arts in Education</t>
  </si>
  <si>
    <t xml:space="preserve">      Total M.A.Ed. Degrees</t>
  </si>
  <si>
    <t>Master of Education%</t>
  </si>
  <si>
    <t>Master of Engineering</t>
  </si>
  <si>
    <t>Master of Management</t>
  </si>
  <si>
    <t>Master of Public Administration</t>
  </si>
  <si>
    <t>^Off-campus program.</t>
  </si>
  <si>
    <t>$The Master of Business Administration was first awarded in 1976-77 replacing the Master of Management.</t>
  </si>
  <si>
    <t>Master of Science</t>
  </si>
  <si>
    <t xml:space="preserve">   Applied Mathematics</t>
  </si>
  <si>
    <t xml:space="preserve">   Applied Physics</t>
  </si>
  <si>
    <t xml:space="preserve">   Applied Statistics</t>
  </si>
  <si>
    <t xml:space="preserve">      Total M.S. Degrees</t>
  </si>
  <si>
    <t>Master of School Administration</t>
  </si>
  <si>
    <t>Master of Science in Architecture</t>
  </si>
  <si>
    <t>Master of Science in Engineering</t>
  </si>
  <si>
    <t>Master of Science in Nursing</t>
  </si>
  <si>
    <t>Master of Urban Administration*</t>
  </si>
  <si>
    <t>TOTAL MASTERS DEGREES</t>
  </si>
  <si>
    <t>Certificate of Advance Study</t>
  </si>
  <si>
    <t>PhD in Electrical Engineering</t>
  </si>
  <si>
    <t xml:space="preserve">     GRAND TOTAL</t>
  </si>
  <si>
    <t>*The Master of Public Administration degree was first awarded in the 1987-88 academic year replacing the Master of Urban Administration.</t>
  </si>
  <si>
    <t>%Intermediate degree (C.A.S.) was first offered to students during the 1981-82 academic year.</t>
  </si>
  <si>
    <t>$Approval of Ph.D Program - October 8, 1993.</t>
  </si>
  <si>
    <t xml:space="preserve">  </t>
  </si>
  <si>
    <t xml:space="preserve">        #3</t>
  </si>
  <si>
    <t xml:space="preserve"> -96</t>
  </si>
  <si>
    <t xml:space="preserve">        #8</t>
  </si>
  <si>
    <t xml:space="preserve">       #12</t>
  </si>
  <si>
    <t xml:space="preserve"> -97</t>
  </si>
  <si>
    <t xml:space="preserve">       #11</t>
  </si>
  <si>
    <t>#1</t>
  </si>
  <si>
    <t xml:space="preserve">   Since</t>
  </si>
  <si>
    <t xml:space="preserve"> 1965-66</t>
  </si>
  <si>
    <t xml:space="preserve">   Theatre</t>
  </si>
  <si>
    <t xml:space="preserve">   Gerontology</t>
  </si>
  <si>
    <t>Master of Health Administration</t>
  </si>
  <si>
    <t xml:space="preserve">   Health Promotion</t>
  </si>
  <si>
    <t>#11</t>
  </si>
  <si>
    <t>PhD in Applied Mathematics</t>
  </si>
  <si>
    <t>DEGREES OFFERED AND AWARDED AT UNC CHARLOTTE</t>
  </si>
  <si>
    <t>#0</t>
  </si>
  <si>
    <t>$1</t>
  </si>
  <si>
    <t xml:space="preserve">$B.A. degree in Music was phased out in 1972-73, was reinstated in July 1992 and once again phased out in March 1993. </t>
  </si>
  <si>
    <t xml:space="preserve">   Religious Studies</t>
  </si>
  <si>
    <t>PhD in Mechanical Engineering</t>
  </si>
  <si>
    <t>Master of Accounting</t>
  </si>
  <si>
    <t>#4</t>
  </si>
  <si>
    <t>Master of Architecture</t>
  </si>
  <si>
    <t>EDD in Educational Leadership</t>
  </si>
  <si>
    <t>TOTAL DOCTORAL DEGREES</t>
  </si>
  <si>
    <t>-00</t>
  </si>
  <si>
    <t xml:space="preserve">   Dance Education</t>
  </si>
  <si>
    <t xml:space="preserve">   Theatre Education</t>
  </si>
  <si>
    <t>PhD in Biology</t>
  </si>
  <si>
    <t>2</t>
  </si>
  <si>
    <t>0</t>
  </si>
  <si>
    <t>1</t>
  </si>
  <si>
    <t>-01</t>
  </si>
  <si>
    <t xml:space="preserve">   Computer Engineering</t>
  </si>
  <si>
    <t xml:space="preserve">   English Education</t>
  </si>
  <si>
    <t xml:space="preserve">   Geography-Community Planning</t>
  </si>
  <si>
    <t xml:space="preserve">   Engineering Management</t>
  </si>
  <si>
    <t>PhD in Information Technology</t>
  </si>
  <si>
    <t>-02</t>
  </si>
  <si>
    <t xml:space="preserve">   International Studies</t>
  </si>
  <si>
    <t xml:space="preserve">   Software &amp; Information Systems</t>
  </si>
  <si>
    <t>#3</t>
  </si>
  <si>
    <t>#19</t>
  </si>
  <si>
    <t xml:space="preserve">   Information Technology</t>
  </si>
  <si>
    <t>#12</t>
  </si>
  <si>
    <t>Master of Social Work</t>
  </si>
  <si>
    <t>20</t>
  </si>
  <si>
    <t>-03</t>
  </si>
  <si>
    <t xml:space="preserve">   Athletic Training</t>
  </si>
  <si>
    <t>#6</t>
  </si>
  <si>
    <t>#16</t>
  </si>
  <si>
    <t>-04</t>
  </si>
  <si>
    <t>#2</t>
  </si>
  <si>
    <t>+0</t>
  </si>
  <si>
    <t>PhD in Special Education</t>
  </si>
  <si>
    <t>PhD in Counseling</t>
  </si>
  <si>
    <t>Master of Arts in Teacher Education</t>
  </si>
  <si>
    <t xml:space="preserve">   Mathematical Finance</t>
  </si>
  <si>
    <t xml:space="preserve">   Optical Science &amp; Engineering </t>
  </si>
  <si>
    <t xml:space="preserve">*The Master of Arts degree in English and in History were first awarded in 1977-78 replacing the M.A.Ed.'s in English &amp; History. </t>
  </si>
  <si>
    <t>-05</t>
  </si>
  <si>
    <t xml:space="preserve">   Clinical Exercise Physiology</t>
  </si>
  <si>
    <t>-06</t>
  </si>
  <si>
    <t xml:space="preserve">   Latin-American Studies</t>
  </si>
  <si>
    <t xml:space="preserve">   Exercise Science##</t>
  </si>
  <si>
    <t xml:space="preserve">   Health Fitness##</t>
  </si>
  <si>
    <t>##7</t>
  </si>
  <si>
    <t>##26</t>
  </si>
  <si>
    <t>##The B.S. degree in Health Fitness is being phased out and is replaced by the B.S. in Exercise Science.</t>
  </si>
  <si>
    <t xml:space="preserve">   Art Administration</t>
  </si>
  <si>
    <t xml:space="preserve">   Africana Studies</t>
  </si>
  <si>
    <t xml:space="preserve"> </t>
  </si>
  <si>
    <t>Bach of Science in Business Admn</t>
  </si>
  <si>
    <t>Bach of Science in Civil Engineering</t>
  </si>
  <si>
    <t>Bach of Science in Computer Engineering</t>
  </si>
  <si>
    <t>Bach of Science in Electrical Engineering</t>
  </si>
  <si>
    <t>Bach of Science in Mechanical Engineering</t>
  </si>
  <si>
    <t>Bachelor of Science in Engineering $</t>
  </si>
  <si>
    <t>Bachelor of Science in Engineering Tech</t>
  </si>
  <si>
    <t>Bachelor of Science in Social Work</t>
  </si>
  <si>
    <t>Master of Nursing &amp; Health Administration</t>
  </si>
  <si>
    <t>Master of Science in Civil Engineering</t>
  </si>
  <si>
    <t>Master of Science in Electrical Engineering</t>
  </si>
  <si>
    <t>Master of Science in Mechanical Engineering</t>
  </si>
  <si>
    <t>PhD in Infrastructure &amp; Environmental Srvs</t>
  </si>
  <si>
    <t>PhD in Optical Science &amp; Engineering</t>
  </si>
  <si>
    <t>$The Bachelor of Science in Criminal Justice was first awarded in 1975-76 replacing the B.S. in Law Enforcement and Administration</t>
  </si>
  <si>
    <t>Table VII-1</t>
  </si>
  <si>
    <t>Comprehensive totals thru 2004-05</t>
  </si>
  <si>
    <t>Comprehensive totals thru 2005-06</t>
  </si>
  <si>
    <t xml:space="preserve">   Meteorology</t>
  </si>
  <si>
    <t xml:space="preserve">   Ethics &amp; Applied Philosophy</t>
  </si>
  <si>
    <t>Master of Science in Public Health</t>
  </si>
  <si>
    <t>PhD in Curriculum &amp; Instruction</t>
  </si>
  <si>
    <t>PhD in Public Policy</t>
  </si>
  <si>
    <t>-07</t>
  </si>
  <si>
    <t xml:space="preserve">   Law Enforcement &amp; Admin $</t>
  </si>
  <si>
    <t>Master of Human Dev &amp; Learning%</t>
  </si>
  <si>
    <t>Bachelor of Engineering Tech</t>
  </si>
  <si>
    <t>Master of Business Admin$</t>
  </si>
  <si>
    <t>1965-66 THROUGH 2006-2007</t>
  </si>
  <si>
    <t>~0</t>
  </si>
  <si>
    <t>~ Name changed from Health Promotion to Public Health, Spr '06</t>
  </si>
  <si>
    <t xml:space="preserve">   Art History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</si>
</sst>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4"/>
      <name val="Arial"/>
      <family val="2"/>
    </font>
    <font>
      <b/>
      <i/>
      <sz val="11"/>
      <color indexed="54"/>
      <name val="Arial"/>
      <family val="2"/>
    </font>
    <font>
      <sz val="11"/>
      <color indexed="10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1"/>
      <color indexed="45"/>
      <name val="Arial"/>
      <family val="2"/>
    </font>
    <font>
      <b/>
      <i/>
      <sz val="11"/>
      <color indexed="45"/>
      <name val="Arial"/>
      <family val="2"/>
    </font>
    <font>
      <b/>
      <sz val="11"/>
      <color indexed="4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5" fillId="0" borderId="0" xfId="25" applyFont="1" applyFill="1" applyAlignment="1">
      <alignment/>
    </xf>
    <xf numFmtId="0" fontId="5" fillId="0" borderId="0" xfId="25" applyFont="1" applyFill="1" applyAlignment="1">
      <alignment horizontal="right"/>
    </xf>
    <xf numFmtId="0" fontId="5" fillId="0" borderId="0" xfId="25" applyFont="1" applyFill="1" applyAlignment="1" quotePrefix="1">
      <alignment horizontal="right"/>
    </xf>
    <xf numFmtId="0" fontId="6" fillId="0" borderId="0" xfId="0" applyFont="1" applyFill="1" applyAlignment="1">
      <alignment/>
    </xf>
    <xf numFmtId="3" fontId="6" fillId="0" borderId="0" xfId="25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25" applyNumberFormat="1" applyFont="1" applyFill="1" applyAlignment="1">
      <alignment horizontal="right"/>
    </xf>
    <xf numFmtId="3" fontId="6" fillId="0" borderId="0" xfId="25" applyNumberFormat="1" applyFont="1" applyFill="1" applyAlignment="1" quotePrefix="1">
      <alignment horizontal="right"/>
    </xf>
    <xf numFmtId="0" fontId="7" fillId="0" borderId="0" xfId="25" applyFont="1" applyFill="1" applyAlignment="1">
      <alignment/>
    </xf>
    <xf numFmtId="3" fontId="7" fillId="0" borderId="0" xfId="25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25" applyNumberFormat="1" applyFont="1" applyFill="1" applyAlignment="1">
      <alignment/>
    </xf>
    <xf numFmtId="3" fontId="5" fillId="0" borderId="0" xfId="25" applyNumberFormat="1" applyFont="1" applyFill="1" applyAlignment="1" quotePrefix="1">
      <alignment horizontal="right"/>
    </xf>
    <xf numFmtId="3" fontId="5" fillId="0" borderId="0" xfId="25" applyNumberFormat="1" applyFont="1" applyFill="1" applyAlignment="1">
      <alignment horizontal="right"/>
    </xf>
    <xf numFmtId="0" fontId="6" fillId="0" borderId="0" xfId="25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25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6" fillId="0" borderId="0" xfId="25" applyNumberFormat="1" applyFont="1" applyFill="1" applyBorder="1" applyAlignment="1">
      <alignment/>
    </xf>
    <xf numFmtId="3" fontId="6" fillId="0" borderId="0" xfId="25" applyNumberFormat="1" applyFont="1" applyFill="1" applyBorder="1" applyAlignment="1">
      <alignment horizontal="right"/>
    </xf>
    <xf numFmtId="3" fontId="10" fillId="0" borderId="0" xfId="25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25" applyNumberFormat="1" applyFont="1" applyFill="1" applyBorder="1" applyAlignment="1">
      <alignment/>
    </xf>
    <xf numFmtId="3" fontId="5" fillId="0" borderId="0" xfId="2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25" applyFont="1" applyFill="1" applyBorder="1" applyAlignment="1">
      <alignment horizontal="right"/>
    </xf>
    <xf numFmtId="0" fontId="5" fillId="0" borderId="0" xfId="25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3" fontId="12" fillId="0" borderId="0" xfId="25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6" fillId="0" borderId="0" xfId="25" applyNumberFormat="1" applyFont="1" applyFill="1" applyAlignment="1">
      <alignment/>
    </xf>
    <xf numFmtId="0" fontId="16" fillId="0" borderId="0" xfId="0" applyFont="1" applyFill="1" applyAlignment="1">
      <alignment/>
    </xf>
    <xf numFmtId="3" fontId="17" fillId="0" borderId="0" xfId="25" applyNumberFormat="1" applyFont="1" applyFill="1" applyAlignment="1">
      <alignment/>
    </xf>
    <xf numFmtId="3" fontId="13" fillId="0" borderId="0" xfId="2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0" fillId="0" borderId="0" xfId="25" applyNumberFormat="1" applyFont="1" applyFill="1" applyAlignment="1">
      <alignment horizontal="right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H415"/>
  <sheetViews>
    <sheetView tabSelected="1" showOutlineSymbols="0" zoomScale="75" zoomScaleNormal="75" workbookViewId="0" topLeftCell="A1">
      <selection activeCell="A1" sqref="A1:N1"/>
    </sheetView>
  </sheetViews>
  <sheetFormatPr defaultColWidth="9.140625" defaultRowHeight="12.75"/>
  <cols>
    <col min="1" max="1" width="47.57421875" style="5" customWidth="1"/>
    <col min="2" max="2" width="8.57421875" style="5" hidden="1" customWidth="1"/>
    <col min="3" max="3" width="8.421875" style="5" hidden="1" customWidth="1"/>
    <col min="4" max="6" width="8.421875" style="5" customWidth="1"/>
    <col min="7" max="7" width="8.28125" style="5" customWidth="1"/>
    <col min="8" max="12" width="8.421875" style="5" customWidth="1"/>
    <col min="13" max="13" width="8.28125" style="30" customWidth="1"/>
    <col min="14" max="14" width="9.421875" style="58" customWidth="1"/>
    <col min="15" max="15" width="3.00390625" style="36" customWidth="1"/>
    <col min="16" max="16" width="11.421875" style="41" hidden="1" customWidth="1"/>
    <col min="17" max="17" width="12.28125" style="39" hidden="1" customWidth="1"/>
    <col min="18" max="19" width="0" style="5" hidden="1" customWidth="1"/>
    <col min="20" max="58" width="9.140625" style="5" customWidth="1"/>
    <col min="59" max="60" width="3.7109375" style="5" customWidth="1"/>
    <col min="61" max="61" width="0" style="5" hidden="1" customWidth="1"/>
    <col min="62" max="64" width="9.140625" style="5" customWidth="1"/>
    <col min="65" max="66" width="138.7109375" style="5" customWidth="1"/>
    <col min="67" max="67" width="0" style="5" hidden="1" customWidth="1"/>
    <col min="68" max="68" width="9.140625" style="5" customWidth="1"/>
    <col min="69" max="70" width="145.421875" style="5" customWidth="1"/>
    <col min="71" max="76" width="9.140625" style="5" customWidth="1"/>
    <col min="77" max="78" width="143.140625" style="5" customWidth="1"/>
    <col min="79" max="88" width="9.140625" style="5" customWidth="1"/>
    <col min="89" max="90" width="145.421875" style="5" customWidth="1"/>
    <col min="91" max="95" width="9.140625" style="5" customWidth="1"/>
    <col min="96" max="97" width="143.140625" style="5" customWidth="1"/>
    <col min="98" max="99" width="9.140625" style="5" customWidth="1"/>
    <col min="100" max="101" width="145.421875" style="5" customWidth="1"/>
    <col min="102" max="106" width="9.140625" style="5" customWidth="1"/>
    <col min="107" max="108" width="143.140625" style="5" customWidth="1"/>
    <col min="109" max="110" width="9.140625" style="5" customWidth="1"/>
    <col min="111" max="112" width="145.421875" style="5" customWidth="1"/>
    <col min="113" max="117" width="9.140625" style="5" customWidth="1"/>
    <col min="118" max="119" width="143.140625" style="5" customWidth="1"/>
    <col min="120" max="121" width="9.140625" style="5" customWidth="1"/>
    <col min="122" max="123" width="145.421875" style="5" customWidth="1"/>
    <col min="124" max="128" width="9.140625" style="5" customWidth="1"/>
    <col min="129" max="130" width="143.140625" style="5" customWidth="1"/>
    <col min="131" max="131" width="100.421875" style="5" customWidth="1"/>
    <col min="132" max="132" width="9.140625" style="5" customWidth="1"/>
    <col min="133" max="134" width="145.421875" style="5" customWidth="1"/>
    <col min="135" max="139" width="9.140625" style="5" customWidth="1"/>
    <col min="140" max="141" width="143.140625" style="5" customWidth="1"/>
    <col min="142" max="143" width="9.140625" style="5" customWidth="1"/>
    <col min="144" max="145" width="226.8515625" style="5" customWidth="1"/>
    <col min="146" max="146" width="9.140625" style="5" customWidth="1"/>
    <col min="147" max="150" width="0" style="5" hidden="1" customWidth="1"/>
    <col min="151" max="153" width="9.140625" style="5" customWidth="1"/>
    <col min="154" max="155" width="145.421875" style="5" customWidth="1"/>
    <col min="156" max="159" width="9.140625" style="5" customWidth="1"/>
    <col min="160" max="161" width="143.140625" style="5" customWidth="1"/>
    <col min="162" max="163" width="9.140625" style="5" customWidth="1"/>
    <col min="164" max="165" width="223.7109375" style="5" customWidth="1"/>
    <col min="166" max="166" width="9.140625" style="5" customWidth="1"/>
    <col min="167" max="168" width="0" style="5" hidden="1" customWidth="1"/>
    <col min="169" max="187" width="9.140625" style="5" customWidth="1"/>
    <col min="188" max="189" width="0" style="5" hidden="1" customWidth="1"/>
    <col min="190" max="229" width="9.140625" style="5" customWidth="1"/>
    <col min="230" max="231" width="0" style="5" hidden="1" customWidth="1"/>
    <col min="232" max="232" width="9.140625" style="5" customWidth="1"/>
    <col min="233" max="234" width="24.28125" style="5" customWidth="1"/>
    <col min="235" max="237" width="9.140625" style="5" customWidth="1"/>
    <col min="238" max="239" width="24.00390625" style="5" customWidth="1"/>
    <col min="240" max="16384" width="9.140625" style="5" customWidth="1"/>
  </cols>
  <sheetData>
    <row r="1" spans="1:21" ht="17.25" customHeight="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9"/>
      <c r="S1" s="16"/>
      <c r="T1" s="16"/>
      <c r="U1" s="16"/>
    </row>
    <row r="2" spans="1:15" ht="15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9"/>
    </row>
    <row r="3" spans="1:15" ht="15">
      <c r="A3" s="57" t="s">
        <v>176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9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6"/>
      <c r="O4" s="35"/>
      <c r="P4" s="41" t="s">
        <v>178</v>
      </c>
    </row>
    <row r="5" spans="1:17" ht="15">
      <c r="A5" s="2"/>
      <c r="B5" s="2">
        <v>1995</v>
      </c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7">
        <v>2006</v>
      </c>
      <c r="N5" s="15" t="s">
        <v>95</v>
      </c>
      <c r="O5" s="3"/>
      <c r="P5" s="41" t="s">
        <v>160</v>
      </c>
      <c r="Q5" s="48" t="s">
        <v>177</v>
      </c>
    </row>
    <row r="6" spans="1:17" ht="15">
      <c r="A6" s="2" t="s">
        <v>0</v>
      </c>
      <c r="B6" s="3" t="s">
        <v>89</v>
      </c>
      <c r="C6" s="3" t="s">
        <v>92</v>
      </c>
      <c r="D6" s="3">
        <v>-98</v>
      </c>
      <c r="E6" s="3">
        <v>-99</v>
      </c>
      <c r="F6" s="4" t="s">
        <v>114</v>
      </c>
      <c r="G6" s="4" t="s">
        <v>121</v>
      </c>
      <c r="H6" s="4" t="s">
        <v>127</v>
      </c>
      <c r="I6" s="4" t="s">
        <v>136</v>
      </c>
      <c r="J6" s="4" t="s">
        <v>140</v>
      </c>
      <c r="K6" s="4" t="s">
        <v>149</v>
      </c>
      <c r="L6" s="4" t="s">
        <v>151</v>
      </c>
      <c r="M6" s="28" t="s">
        <v>184</v>
      </c>
      <c r="N6" s="15" t="s">
        <v>96</v>
      </c>
      <c r="O6" s="3"/>
      <c r="P6" s="41" t="s">
        <v>160</v>
      </c>
      <c r="Q6" s="48"/>
    </row>
    <row r="7" spans="2:17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8"/>
      <c r="O7" s="6"/>
      <c r="Q7" s="48"/>
    </row>
    <row r="8" spans="1:17" ht="15">
      <c r="A8" s="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29">
        <v>0</v>
      </c>
      <c r="N8" s="59">
        <f>+P8+M8</f>
        <v>21</v>
      </c>
      <c r="O8" s="7"/>
      <c r="P8" s="41">
        <v>21</v>
      </c>
      <c r="Q8" s="48">
        <v>21</v>
      </c>
    </row>
    <row r="9" spans="2:17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59"/>
      <c r="O9" s="5"/>
      <c r="Q9" s="48"/>
    </row>
    <row r="10" spans="1:18" ht="15">
      <c r="A10" s="2" t="s">
        <v>2</v>
      </c>
      <c r="B10" s="6">
        <v>23</v>
      </c>
      <c r="C10" s="6">
        <v>31</v>
      </c>
      <c r="D10" s="6">
        <v>27</v>
      </c>
      <c r="E10" s="6">
        <v>43</v>
      </c>
      <c r="F10" s="6">
        <v>27</v>
      </c>
      <c r="G10" s="6">
        <v>17</v>
      </c>
      <c r="H10" s="6">
        <v>37</v>
      </c>
      <c r="I10" s="6">
        <v>31</v>
      </c>
      <c r="J10" s="6">
        <v>27</v>
      </c>
      <c r="K10" s="6">
        <v>24</v>
      </c>
      <c r="L10" s="6">
        <v>38</v>
      </c>
      <c r="M10" s="29">
        <v>21</v>
      </c>
      <c r="N10" s="59">
        <f>+P10+M10</f>
        <v>616</v>
      </c>
      <c r="O10" s="7"/>
      <c r="P10" s="41">
        <v>595</v>
      </c>
      <c r="Q10" s="49">
        <v>557</v>
      </c>
      <c r="R10" s="7" t="s">
        <v>160</v>
      </c>
    </row>
    <row r="11" spans="2:17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59"/>
      <c r="O11" s="5"/>
      <c r="Q11" s="48"/>
    </row>
    <row r="12" spans="1:17" ht="15">
      <c r="A12" s="2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59"/>
      <c r="O12" s="5"/>
      <c r="Q12" s="48"/>
    </row>
    <row r="13" spans="1:17" ht="15">
      <c r="A13" s="5" t="s">
        <v>159</v>
      </c>
      <c r="B13" s="6">
        <v>3</v>
      </c>
      <c r="C13" s="6">
        <v>4</v>
      </c>
      <c r="D13" s="6">
        <v>6</v>
      </c>
      <c r="E13" s="6">
        <v>7</v>
      </c>
      <c r="F13" s="6">
        <v>11</v>
      </c>
      <c r="G13" s="6">
        <v>0</v>
      </c>
      <c r="H13" s="6">
        <v>3</v>
      </c>
      <c r="I13" s="6">
        <v>6</v>
      </c>
      <c r="J13" s="6">
        <v>9</v>
      </c>
      <c r="K13" s="6">
        <v>12</v>
      </c>
      <c r="L13" s="6">
        <v>12</v>
      </c>
      <c r="M13" s="29">
        <v>14</v>
      </c>
      <c r="N13" s="59">
        <f aca="true" t="shared" si="0" ref="N13:N49">+P13+M13</f>
        <v>118</v>
      </c>
      <c r="O13" s="7"/>
      <c r="P13" s="41">
        <v>104</v>
      </c>
      <c r="Q13" s="49">
        <v>92</v>
      </c>
    </row>
    <row r="14" spans="1:17" ht="15">
      <c r="A14" s="5" t="s">
        <v>4</v>
      </c>
      <c r="B14" s="6">
        <v>9</v>
      </c>
      <c r="C14" s="6">
        <v>13</v>
      </c>
      <c r="D14" s="6">
        <v>15</v>
      </c>
      <c r="E14" s="6">
        <v>13</v>
      </c>
      <c r="F14" s="6">
        <v>11</v>
      </c>
      <c r="G14" s="6">
        <v>10</v>
      </c>
      <c r="H14" s="6">
        <v>13</v>
      </c>
      <c r="I14" s="6">
        <v>16</v>
      </c>
      <c r="J14" s="6">
        <v>9</v>
      </c>
      <c r="K14" s="6">
        <v>17</v>
      </c>
      <c r="L14" s="6">
        <v>20</v>
      </c>
      <c r="M14" s="29">
        <v>15</v>
      </c>
      <c r="N14" s="59">
        <f t="shared" si="0"/>
        <v>281</v>
      </c>
      <c r="O14" s="7"/>
      <c r="P14" s="41">
        <v>266</v>
      </c>
      <c r="Q14" s="49">
        <v>246</v>
      </c>
    </row>
    <row r="15" spans="1:17" ht="15">
      <c r="A15" s="5" t="s">
        <v>5</v>
      </c>
      <c r="B15" s="6">
        <v>50</v>
      </c>
      <c r="C15" s="6">
        <v>30</v>
      </c>
      <c r="D15" s="6">
        <v>56</v>
      </c>
      <c r="E15" s="6">
        <v>39</v>
      </c>
      <c r="F15" s="6">
        <v>39</v>
      </c>
      <c r="G15" s="6">
        <v>45</v>
      </c>
      <c r="H15" s="6">
        <v>42</v>
      </c>
      <c r="I15" s="6">
        <v>37</v>
      </c>
      <c r="J15" s="6">
        <v>41</v>
      </c>
      <c r="K15" s="6">
        <v>46</v>
      </c>
      <c r="L15" s="6">
        <v>33</v>
      </c>
      <c r="M15" s="29">
        <v>36</v>
      </c>
      <c r="N15" s="59">
        <f t="shared" si="0"/>
        <v>1310</v>
      </c>
      <c r="O15" s="7"/>
      <c r="P15" s="41">
        <v>1274</v>
      </c>
      <c r="Q15" s="49">
        <v>1241</v>
      </c>
    </row>
    <row r="16" spans="1:17" ht="15">
      <c r="A16" s="5" t="s">
        <v>6</v>
      </c>
      <c r="B16" s="6">
        <v>5</v>
      </c>
      <c r="C16" s="6">
        <v>7</v>
      </c>
      <c r="D16" s="6">
        <v>10</v>
      </c>
      <c r="E16" s="6">
        <v>23</v>
      </c>
      <c r="F16" s="6">
        <v>19</v>
      </c>
      <c r="G16" s="6">
        <v>32</v>
      </c>
      <c r="H16" s="6">
        <v>36</v>
      </c>
      <c r="I16" s="6">
        <v>37</v>
      </c>
      <c r="J16" s="6">
        <v>60</v>
      </c>
      <c r="K16" s="6">
        <v>73</v>
      </c>
      <c r="L16" s="6">
        <v>68</v>
      </c>
      <c r="M16" s="29">
        <v>44</v>
      </c>
      <c r="N16" s="59">
        <f t="shared" si="0"/>
        <v>459</v>
      </c>
      <c r="O16" s="7"/>
      <c r="P16" s="41">
        <v>415</v>
      </c>
      <c r="Q16" s="49">
        <v>347</v>
      </c>
    </row>
    <row r="17" spans="1:17" ht="15">
      <c r="A17" s="5" t="s">
        <v>192</v>
      </c>
      <c r="B17" s="6"/>
      <c r="C17" s="6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3" t="s">
        <v>94</v>
      </c>
      <c r="N17" s="59">
        <v>1</v>
      </c>
      <c r="O17" s="7"/>
      <c r="P17" s="41">
        <v>0</v>
      </c>
      <c r="Q17" s="49">
        <v>0</v>
      </c>
    </row>
    <row r="18" spans="1:17" ht="15">
      <c r="A18" s="5" t="s">
        <v>7</v>
      </c>
      <c r="B18" s="6">
        <v>49</v>
      </c>
      <c r="C18" s="6">
        <v>50</v>
      </c>
      <c r="D18" s="6">
        <v>49</v>
      </c>
      <c r="E18" s="6">
        <v>36</v>
      </c>
      <c r="F18" s="6">
        <v>19</v>
      </c>
      <c r="G18" s="6">
        <v>28</v>
      </c>
      <c r="H18" s="6">
        <v>33</v>
      </c>
      <c r="I18" s="6">
        <v>40</v>
      </c>
      <c r="J18" s="6">
        <v>37</v>
      </c>
      <c r="K18" s="6">
        <v>37</v>
      </c>
      <c r="L18" s="6">
        <v>47</v>
      </c>
      <c r="M18" s="29">
        <v>45</v>
      </c>
      <c r="N18" s="59">
        <f t="shared" si="0"/>
        <v>1136</v>
      </c>
      <c r="O18" s="7"/>
      <c r="P18" s="41">
        <v>1091</v>
      </c>
      <c r="Q18" s="49">
        <v>1044</v>
      </c>
    </row>
    <row r="19" spans="1:17" ht="15">
      <c r="A19" s="5" t="s">
        <v>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9">
        <v>0</v>
      </c>
      <c r="N19" s="59">
        <f t="shared" si="0"/>
        <v>4658</v>
      </c>
      <c r="O19" s="7"/>
      <c r="P19" s="41">
        <v>4658</v>
      </c>
      <c r="Q19" s="49">
        <v>4658</v>
      </c>
    </row>
    <row r="20" spans="1:17" ht="15">
      <c r="A20" s="5" t="s">
        <v>9</v>
      </c>
      <c r="B20" s="6">
        <v>17</v>
      </c>
      <c r="C20" s="6">
        <v>20</v>
      </c>
      <c r="D20" s="6">
        <v>21</v>
      </c>
      <c r="E20" s="6">
        <v>17</v>
      </c>
      <c r="F20" s="6">
        <v>17</v>
      </c>
      <c r="G20" s="6">
        <v>13</v>
      </c>
      <c r="H20" s="6">
        <v>7</v>
      </c>
      <c r="I20" s="6">
        <v>12</v>
      </c>
      <c r="J20" s="6">
        <v>9</v>
      </c>
      <c r="K20" s="6">
        <v>8</v>
      </c>
      <c r="L20" s="6">
        <v>15</v>
      </c>
      <c r="M20" s="29">
        <v>17</v>
      </c>
      <c r="N20" s="59">
        <f t="shared" si="0"/>
        <v>409</v>
      </c>
      <c r="O20" s="7"/>
      <c r="P20" s="41">
        <v>392</v>
      </c>
      <c r="Q20" s="49">
        <v>377</v>
      </c>
    </row>
    <row r="21" spans="1:17" ht="15">
      <c r="A21" s="5" t="s">
        <v>10</v>
      </c>
      <c r="B21" s="8" t="s">
        <v>88</v>
      </c>
      <c r="C21" s="6">
        <v>22</v>
      </c>
      <c r="D21" s="6">
        <v>81</v>
      </c>
      <c r="E21" s="6">
        <v>79</v>
      </c>
      <c r="F21" s="6">
        <v>96</v>
      </c>
      <c r="G21" s="6">
        <v>122</v>
      </c>
      <c r="H21" s="6">
        <v>133</v>
      </c>
      <c r="I21" s="6">
        <v>140</v>
      </c>
      <c r="J21" s="6">
        <v>137</v>
      </c>
      <c r="K21" s="6">
        <v>153</v>
      </c>
      <c r="L21" s="6">
        <v>174</v>
      </c>
      <c r="M21" s="29">
        <v>224</v>
      </c>
      <c r="N21" s="59">
        <f t="shared" si="0"/>
        <v>1364</v>
      </c>
      <c r="O21" s="7"/>
      <c r="P21" s="41">
        <v>1140</v>
      </c>
      <c r="Q21" s="49">
        <v>966</v>
      </c>
    </row>
    <row r="22" spans="1:17" ht="15">
      <c r="A22" s="5" t="s">
        <v>11</v>
      </c>
      <c r="B22" s="6">
        <v>35</v>
      </c>
      <c r="C22" s="6">
        <v>30</v>
      </c>
      <c r="D22" s="6">
        <v>27</v>
      </c>
      <c r="E22" s="6">
        <v>30</v>
      </c>
      <c r="F22" s="6">
        <v>35</v>
      </c>
      <c r="G22" s="6">
        <v>35</v>
      </c>
      <c r="H22" s="6">
        <v>46</v>
      </c>
      <c r="I22" s="6">
        <v>28</v>
      </c>
      <c r="J22" s="6">
        <v>28</v>
      </c>
      <c r="K22" s="6">
        <v>19</v>
      </c>
      <c r="L22" s="6">
        <v>14</v>
      </c>
      <c r="M22" s="29">
        <v>12</v>
      </c>
      <c r="N22" s="59">
        <f t="shared" si="0"/>
        <v>632</v>
      </c>
      <c r="O22" s="7"/>
      <c r="P22" s="41">
        <v>620</v>
      </c>
      <c r="Q22" s="49">
        <v>606</v>
      </c>
    </row>
    <row r="23" spans="1:17" ht="15">
      <c r="A23" s="5" t="s">
        <v>12</v>
      </c>
      <c r="B23" s="8" t="s">
        <v>90</v>
      </c>
      <c r="C23" s="6">
        <v>22</v>
      </c>
      <c r="D23" s="6">
        <v>61</v>
      </c>
      <c r="E23" s="6">
        <v>60</v>
      </c>
      <c r="F23" s="6">
        <v>68</v>
      </c>
      <c r="G23" s="6">
        <v>89</v>
      </c>
      <c r="H23" s="6">
        <v>79</v>
      </c>
      <c r="I23" s="6">
        <v>89</v>
      </c>
      <c r="J23" s="6">
        <v>94</v>
      </c>
      <c r="K23" s="6">
        <v>89</v>
      </c>
      <c r="L23" s="6">
        <v>124</v>
      </c>
      <c r="M23" s="29">
        <v>122</v>
      </c>
      <c r="N23" s="59">
        <f t="shared" si="0"/>
        <v>905</v>
      </c>
      <c r="O23" s="7"/>
      <c r="P23" s="41">
        <v>783</v>
      </c>
      <c r="Q23" s="49">
        <v>659</v>
      </c>
    </row>
    <row r="24" spans="1:17" ht="15">
      <c r="A24" s="5" t="s">
        <v>36</v>
      </c>
      <c r="B24" s="6"/>
      <c r="C24" s="8" t="s">
        <v>104</v>
      </c>
      <c r="D24" s="6">
        <v>3</v>
      </c>
      <c r="E24" s="6">
        <v>6</v>
      </c>
      <c r="F24" s="6">
        <v>9</v>
      </c>
      <c r="G24" s="6">
        <v>4</v>
      </c>
      <c r="H24" s="6">
        <v>11</v>
      </c>
      <c r="I24" s="6">
        <v>5</v>
      </c>
      <c r="J24" s="6">
        <v>10</v>
      </c>
      <c r="K24" s="6">
        <v>7</v>
      </c>
      <c r="L24" s="6">
        <v>6</v>
      </c>
      <c r="M24" s="29">
        <v>19</v>
      </c>
      <c r="N24" s="59">
        <f t="shared" si="0"/>
        <v>80</v>
      </c>
      <c r="O24" s="7"/>
      <c r="P24" s="41">
        <v>61</v>
      </c>
      <c r="Q24" s="49">
        <v>55</v>
      </c>
    </row>
    <row r="25" spans="1:17" ht="15">
      <c r="A25" s="5" t="s">
        <v>115</v>
      </c>
      <c r="B25" s="6"/>
      <c r="C25" s="9" t="s">
        <v>104</v>
      </c>
      <c r="D25" s="9" t="s">
        <v>119</v>
      </c>
      <c r="E25" s="9" t="s">
        <v>118</v>
      </c>
      <c r="F25" s="6">
        <v>2</v>
      </c>
      <c r="G25" s="6">
        <v>4</v>
      </c>
      <c r="H25" s="6">
        <v>1</v>
      </c>
      <c r="I25" s="6">
        <v>2</v>
      </c>
      <c r="J25" s="6">
        <v>1</v>
      </c>
      <c r="K25" s="6">
        <v>0</v>
      </c>
      <c r="L25" s="6">
        <v>0</v>
      </c>
      <c r="M25" s="29">
        <v>3</v>
      </c>
      <c r="N25" s="59">
        <f t="shared" si="0"/>
        <v>15</v>
      </c>
      <c r="O25" s="7"/>
      <c r="P25" s="41">
        <v>12</v>
      </c>
      <c r="Q25" s="49">
        <v>12</v>
      </c>
    </row>
    <row r="26" spans="1:17" ht="15">
      <c r="A26" s="5" t="s">
        <v>13</v>
      </c>
      <c r="B26" s="6">
        <v>5</v>
      </c>
      <c r="C26" s="6">
        <v>9</v>
      </c>
      <c r="D26" s="6">
        <v>5</v>
      </c>
      <c r="E26" s="6">
        <v>5</v>
      </c>
      <c r="F26" s="6">
        <v>4</v>
      </c>
      <c r="G26" s="6">
        <v>4</v>
      </c>
      <c r="H26" s="6">
        <v>10</v>
      </c>
      <c r="I26" s="6">
        <v>9</v>
      </c>
      <c r="J26" s="6">
        <v>9</v>
      </c>
      <c r="K26" s="6">
        <v>9</v>
      </c>
      <c r="L26" s="6">
        <v>5</v>
      </c>
      <c r="M26" s="29">
        <v>7</v>
      </c>
      <c r="N26" s="59">
        <f t="shared" si="0"/>
        <v>259</v>
      </c>
      <c r="O26" s="7"/>
      <c r="P26" s="41">
        <v>252</v>
      </c>
      <c r="Q26" s="49">
        <v>247</v>
      </c>
    </row>
    <row r="27" spans="1:17" ht="15">
      <c r="A27" s="5" t="s">
        <v>14</v>
      </c>
      <c r="B27" s="6">
        <v>41</v>
      </c>
      <c r="C27" s="6">
        <v>43</v>
      </c>
      <c r="D27" s="6">
        <v>32</v>
      </c>
      <c r="E27" s="6">
        <v>21</v>
      </c>
      <c r="F27" s="6">
        <v>14</v>
      </c>
      <c r="G27" s="6">
        <v>22</v>
      </c>
      <c r="H27" s="6">
        <v>3</v>
      </c>
      <c r="I27" s="6">
        <v>0</v>
      </c>
      <c r="J27" s="6">
        <v>0</v>
      </c>
      <c r="K27" s="6">
        <v>0</v>
      </c>
      <c r="L27" s="6">
        <v>0</v>
      </c>
      <c r="M27" s="29">
        <v>0</v>
      </c>
      <c r="N27" s="59">
        <f t="shared" si="0"/>
        <v>959</v>
      </c>
      <c r="O27" s="7"/>
      <c r="P27" s="41">
        <v>959</v>
      </c>
      <c r="Q27" s="49">
        <v>959</v>
      </c>
    </row>
    <row r="28" spans="1:17" ht="15">
      <c r="A28" s="5" t="s">
        <v>15</v>
      </c>
      <c r="B28" s="6">
        <v>202</v>
      </c>
      <c r="C28" s="6">
        <v>196</v>
      </c>
      <c r="D28" s="6">
        <v>209</v>
      </c>
      <c r="E28" s="6">
        <v>192</v>
      </c>
      <c r="F28" s="6">
        <v>189</v>
      </c>
      <c r="G28" s="6">
        <v>179</v>
      </c>
      <c r="H28" s="6">
        <v>173</v>
      </c>
      <c r="I28" s="6">
        <v>189</v>
      </c>
      <c r="J28" s="6">
        <v>197</v>
      </c>
      <c r="K28" s="6">
        <v>209</v>
      </c>
      <c r="L28" s="6">
        <v>238</v>
      </c>
      <c r="M28" s="29">
        <v>255</v>
      </c>
      <c r="N28" s="59">
        <f t="shared" si="0"/>
        <v>4090</v>
      </c>
      <c r="O28" s="7"/>
      <c r="P28" s="41">
        <v>3835</v>
      </c>
      <c r="Q28" s="49">
        <v>3597</v>
      </c>
    </row>
    <row r="29" spans="1:17" ht="15">
      <c r="A29" s="5" t="s">
        <v>16</v>
      </c>
      <c r="B29" s="6">
        <v>128</v>
      </c>
      <c r="C29" s="6">
        <v>114</v>
      </c>
      <c r="D29" s="6">
        <v>122</v>
      </c>
      <c r="E29" s="6">
        <v>98</v>
      </c>
      <c r="F29" s="6">
        <v>73</v>
      </c>
      <c r="G29" s="6">
        <v>84</v>
      </c>
      <c r="H29" s="6">
        <v>82</v>
      </c>
      <c r="I29" s="6">
        <v>76</v>
      </c>
      <c r="J29" s="6">
        <v>61</v>
      </c>
      <c r="K29" s="6">
        <v>89</v>
      </c>
      <c r="L29" s="6">
        <v>102</v>
      </c>
      <c r="M29" s="29">
        <v>88</v>
      </c>
      <c r="N29" s="59">
        <f t="shared" si="0"/>
        <v>3644</v>
      </c>
      <c r="O29" s="7"/>
      <c r="P29" s="41">
        <v>3556</v>
      </c>
      <c r="Q29" s="49">
        <v>3454</v>
      </c>
    </row>
    <row r="30" spans="1:17" ht="15">
      <c r="A30" s="5" t="s">
        <v>17</v>
      </c>
      <c r="B30" s="6">
        <v>5</v>
      </c>
      <c r="C30" s="6">
        <v>5</v>
      </c>
      <c r="D30" s="6">
        <v>11</v>
      </c>
      <c r="E30" s="6">
        <v>3</v>
      </c>
      <c r="F30" s="6">
        <v>2</v>
      </c>
      <c r="G30" s="6">
        <v>7</v>
      </c>
      <c r="H30" s="6">
        <v>4</v>
      </c>
      <c r="I30" s="6">
        <v>4</v>
      </c>
      <c r="J30" s="6">
        <v>8</v>
      </c>
      <c r="K30" s="6">
        <v>3</v>
      </c>
      <c r="L30" s="6">
        <v>6</v>
      </c>
      <c r="M30" s="29">
        <v>5</v>
      </c>
      <c r="N30" s="59">
        <f t="shared" si="0"/>
        <v>196</v>
      </c>
      <c r="O30" s="7"/>
      <c r="P30" s="41">
        <v>191</v>
      </c>
      <c r="Q30" s="49">
        <v>185</v>
      </c>
    </row>
    <row r="31" spans="1:17" ht="15">
      <c r="A31" s="5" t="s">
        <v>18</v>
      </c>
      <c r="B31" s="6">
        <v>8</v>
      </c>
      <c r="C31" s="6">
        <v>11</v>
      </c>
      <c r="D31" s="6">
        <v>8</v>
      </c>
      <c r="E31" s="6">
        <v>6</v>
      </c>
      <c r="F31" s="6">
        <v>7</v>
      </c>
      <c r="G31" s="6">
        <v>9</v>
      </c>
      <c r="H31" s="6">
        <v>5</v>
      </c>
      <c r="I31" s="6">
        <v>3</v>
      </c>
      <c r="J31" s="6">
        <v>7</v>
      </c>
      <c r="K31" s="6">
        <v>6</v>
      </c>
      <c r="L31" s="6">
        <v>8</v>
      </c>
      <c r="M31" s="29">
        <v>6</v>
      </c>
      <c r="N31" s="59">
        <f t="shared" si="0"/>
        <v>423</v>
      </c>
      <c r="O31" s="7"/>
      <c r="P31" s="41">
        <v>417</v>
      </c>
      <c r="Q31" s="49">
        <v>409</v>
      </c>
    </row>
    <row r="32" spans="1:17" ht="15">
      <c r="A32" s="5" t="s">
        <v>19</v>
      </c>
      <c r="B32" s="6">
        <v>7</v>
      </c>
      <c r="C32" s="6">
        <v>3</v>
      </c>
      <c r="D32" s="6">
        <v>6</v>
      </c>
      <c r="E32" s="6">
        <v>7</v>
      </c>
      <c r="F32" s="6">
        <v>3</v>
      </c>
      <c r="G32" s="6">
        <v>8</v>
      </c>
      <c r="H32" s="6">
        <v>5</v>
      </c>
      <c r="I32" s="6">
        <v>3</v>
      </c>
      <c r="J32" s="6">
        <v>0</v>
      </c>
      <c r="K32" s="6">
        <v>2</v>
      </c>
      <c r="L32" s="6">
        <v>5</v>
      </c>
      <c r="M32" s="29">
        <v>7</v>
      </c>
      <c r="N32" s="59">
        <f t="shared" si="0"/>
        <v>116</v>
      </c>
      <c r="O32" s="7"/>
      <c r="P32" s="41">
        <v>109</v>
      </c>
      <c r="Q32" s="49">
        <v>104</v>
      </c>
    </row>
    <row r="33" spans="1:17" ht="15">
      <c r="A33" s="5" t="s">
        <v>20</v>
      </c>
      <c r="B33" s="6">
        <v>84</v>
      </c>
      <c r="C33" s="6">
        <v>86</v>
      </c>
      <c r="D33" s="6">
        <v>75</v>
      </c>
      <c r="E33" s="6">
        <v>77</v>
      </c>
      <c r="F33" s="6">
        <v>67</v>
      </c>
      <c r="G33" s="6">
        <v>84</v>
      </c>
      <c r="H33" s="6">
        <v>81</v>
      </c>
      <c r="I33" s="6">
        <v>109</v>
      </c>
      <c r="J33" s="6">
        <v>98</v>
      </c>
      <c r="K33" s="6">
        <v>106</v>
      </c>
      <c r="L33" s="6">
        <v>100</v>
      </c>
      <c r="M33" s="29">
        <v>109</v>
      </c>
      <c r="N33" s="59">
        <f t="shared" si="0"/>
        <v>2799</v>
      </c>
      <c r="O33" s="7"/>
      <c r="P33" s="41">
        <v>2690</v>
      </c>
      <c r="Q33" s="49">
        <v>2590</v>
      </c>
    </row>
    <row r="34" spans="1:17" ht="15">
      <c r="A34" s="5" t="s">
        <v>21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29">
        <v>0</v>
      </c>
      <c r="N34" s="59">
        <f t="shared" si="0"/>
        <v>726</v>
      </c>
      <c r="O34" s="7"/>
      <c r="P34" s="41">
        <v>726</v>
      </c>
      <c r="Q34" s="49">
        <v>726</v>
      </c>
    </row>
    <row r="35" spans="1:17" ht="15">
      <c r="A35" s="5" t="s">
        <v>128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9" t="s">
        <v>110</v>
      </c>
      <c r="I35" s="6">
        <v>4</v>
      </c>
      <c r="J35" s="6">
        <v>27</v>
      </c>
      <c r="K35" s="6">
        <v>18</v>
      </c>
      <c r="L35" s="6">
        <v>25</v>
      </c>
      <c r="M35" s="29">
        <v>25</v>
      </c>
      <c r="N35" s="59">
        <f t="shared" si="0"/>
        <v>103</v>
      </c>
      <c r="O35" s="7"/>
      <c r="P35" s="41">
        <v>78</v>
      </c>
      <c r="Q35" s="49">
        <v>53</v>
      </c>
    </row>
    <row r="36" spans="1:17" ht="15">
      <c r="A36" s="5" t="s">
        <v>152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9">
        <v>0</v>
      </c>
      <c r="I36" s="6">
        <v>0</v>
      </c>
      <c r="J36" s="6">
        <v>0</v>
      </c>
      <c r="K36" s="9" t="s">
        <v>104</v>
      </c>
      <c r="L36" s="6">
        <v>1</v>
      </c>
      <c r="M36" s="29">
        <v>5</v>
      </c>
      <c r="N36" s="59">
        <f t="shared" si="0"/>
        <v>6</v>
      </c>
      <c r="O36" s="7"/>
      <c r="P36" s="41">
        <v>1</v>
      </c>
      <c r="Q36" s="49"/>
    </row>
    <row r="37" spans="1:17" ht="15">
      <c r="A37" s="5" t="s">
        <v>22</v>
      </c>
      <c r="B37" s="6">
        <v>22</v>
      </c>
      <c r="C37" s="6">
        <v>14</v>
      </c>
      <c r="D37" s="6">
        <v>16</v>
      </c>
      <c r="E37" s="6">
        <v>21</v>
      </c>
      <c r="F37" s="6">
        <v>11</v>
      </c>
      <c r="G37" s="6">
        <v>17</v>
      </c>
      <c r="H37" s="6">
        <v>10</v>
      </c>
      <c r="I37" s="6">
        <v>15</v>
      </c>
      <c r="J37" s="6">
        <v>29</v>
      </c>
      <c r="K37" s="6">
        <v>18</v>
      </c>
      <c r="L37" s="6">
        <v>24</v>
      </c>
      <c r="M37" s="29">
        <v>38</v>
      </c>
      <c r="N37" s="59">
        <f t="shared" si="0"/>
        <v>810</v>
      </c>
      <c r="O37" s="7"/>
      <c r="P37" s="41">
        <v>772</v>
      </c>
      <c r="Q37" s="49">
        <v>748</v>
      </c>
    </row>
    <row r="38" spans="1:17" ht="15">
      <c r="A38" s="5" t="s">
        <v>23</v>
      </c>
      <c r="B38" s="6"/>
      <c r="C38" s="6"/>
      <c r="D38" s="40" t="s">
        <v>105</v>
      </c>
      <c r="E38" s="40">
        <v>0</v>
      </c>
      <c r="F38" s="6">
        <v>0</v>
      </c>
      <c r="G38" s="6">
        <v>0</v>
      </c>
      <c r="H38" s="6">
        <v>0</v>
      </c>
      <c r="I38" s="6">
        <v>0</v>
      </c>
      <c r="J38" s="6">
        <v>4</v>
      </c>
      <c r="K38" s="6">
        <v>2</v>
      </c>
      <c r="L38" s="6">
        <v>3</v>
      </c>
      <c r="M38" s="29">
        <v>3</v>
      </c>
      <c r="N38" s="59">
        <f t="shared" si="0"/>
        <v>34</v>
      </c>
      <c r="O38" s="7"/>
      <c r="P38" s="41">
        <v>31</v>
      </c>
      <c r="Q38" s="49">
        <v>28</v>
      </c>
    </row>
    <row r="39" spans="1:17" ht="15">
      <c r="A39" s="5" t="s">
        <v>24</v>
      </c>
      <c r="B39" s="6">
        <v>3</v>
      </c>
      <c r="C39" s="6">
        <v>9</v>
      </c>
      <c r="D39" s="6">
        <v>11</v>
      </c>
      <c r="E39" s="6">
        <v>5</v>
      </c>
      <c r="F39" s="6">
        <v>8</v>
      </c>
      <c r="G39" s="6">
        <v>8</v>
      </c>
      <c r="H39" s="6">
        <v>17</v>
      </c>
      <c r="I39" s="6">
        <v>7</v>
      </c>
      <c r="J39" s="6">
        <v>6</v>
      </c>
      <c r="K39" s="6">
        <v>14</v>
      </c>
      <c r="L39" s="6">
        <v>13</v>
      </c>
      <c r="M39" s="29">
        <v>11</v>
      </c>
      <c r="N39" s="59">
        <f t="shared" si="0"/>
        <v>213</v>
      </c>
      <c r="O39" s="7"/>
      <c r="P39" s="41">
        <v>202</v>
      </c>
      <c r="Q39" s="49">
        <v>189</v>
      </c>
    </row>
    <row r="40" spans="1:17" ht="15">
      <c r="A40" s="5" t="s">
        <v>25</v>
      </c>
      <c r="B40" s="6">
        <v>3</v>
      </c>
      <c r="C40" s="6">
        <v>3</v>
      </c>
      <c r="D40" s="6">
        <v>4</v>
      </c>
      <c r="E40" s="6">
        <v>2</v>
      </c>
      <c r="F40" s="6">
        <v>4</v>
      </c>
      <c r="G40" s="6">
        <v>0</v>
      </c>
      <c r="H40" s="6">
        <v>3</v>
      </c>
      <c r="I40" s="6">
        <v>2</v>
      </c>
      <c r="J40" s="6">
        <v>1</v>
      </c>
      <c r="K40" s="6">
        <v>1</v>
      </c>
      <c r="L40" s="6">
        <v>1</v>
      </c>
      <c r="M40" s="29">
        <v>1</v>
      </c>
      <c r="N40" s="59">
        <f t="shared" si="0"/>
        <v>52</v>
      </c>
      <c r="O40" s="7"/>
      <c r="P40" s="41">
        <v>51</v>
      </c>
      <c r="Q40" s="49">
        <v>50</v>
      </c>
    </row>
    <row r="41" spans="1:17" ht="15">
      <c r="A41" s="5" t="s">
        <v>26</v>
      </c>
      <c r="B41" s="6">
        <v>85</v>
      </c>
      <c r="C41" s="6">
        <v>87</v>
      </c>
      <c r="D41" s="6">
        <v>64</v>
      </c>
      <c r="E41" s="6">
        <v>71</v>
      </c>
      <c r="F41" s="6">
        <v>63</v>
      </c>
      <c r="G41" s="6">
        <v>58</v>
      </c>
      <c r="H41" s="6">
        <v>63</v>
      </c>
      <c r="I41" s="6">
        <v>78</v>
      </c>
      <c r="J41" s="6">
        <v>92</v>
      </c>
      <c r="K41" s="6">
        <v>88</v>
      </c>
      <c r="L41" s="6">
        <v>107</v>
      </c>
      <c r="M41" s="29">
        <v>104</v>
      </c>
      <c r="N41" s="59">
        <f t="shared" si="0"/>
        <v>2519</v>
      </c>
      <c r="O41" s="7"/>
      <c r="P41" s="41">
        <v>2415</v>
      </c>
      <c r="Q41" s="49">
        <v>2308</v>
      </c>
    </row>
    <row r="42" spans="1:17" ht="15">
      <c r="A42" s="5" t="s">
        <v>27</v>
      </c>
      <c r="B42" s="6">
        <v>162</v>
      </c>
      <c r="C42" s="6">
        <v>183</v>
      </c>
      <c r="D42" s="6">
        <v>179</v>
      </c>
      <c r="E42" s="6">
        <v>135</v>
      </c>
      <c r="F42" s="6">
        <v>142</v>
      </c>
      <c r="G42" s="6">
        <v>139</v>
      </c>
      <c r="H42" s="6">
        <v>155</v>
      </c>
      <c r="I42" s="6">
        <v>140</v>
      </c>
      <c r="J42" s="6">
        <v>158</v>
      </c>
      <c r="K42" s="6">
        <v>172</v>
      </c>
      <c r="L42" s="6">
        <v>185</v>
      </c>
      <c r="M42" s="29">
        <v>193</v>
      </c>
      <c r="N42" s="59">
        <f t="shared" si="0"/>
        <v>4866</v>
      </c>
      <c r="O42" s="7"/>
      <c r="P42" s="41">
        <v>4673</v>
      </c>
      <c r="Q42" s="49">
        <v>4488</v>
      </c>
    </row>
    <row r="43" spans="1:17" ht="15">
      <c r="A43" s="5" t="s">
        <v>107</v>
      </c>
      <c r="B43" s="6">
        <v>3</v>
      </c>
      <c r="C43" s="6">
        <v>9</v>
      </c>
      <c r="D43" s="6">
        <v>14</v>
      </c>
      <c r="E43" s="6">
        <v>10</v>
      </c>
      <c r="F43" s="6">
        <v>10</v>
      </c>
      <c r="G43" s="6">
        <v>14</v>
      </c>
      <c r="H43" s="6">
        <v>15</v>
      </c>
      <c r="I43" s="6">
        <v>16</v>
      </c>
      <c r="J43" s="6">
        <v>12</v>
      </c>
      <c r="K43" s="6">
        <v>15</v>
      </c>
      <c r="L43" s="6">
        <v>12</v>
      </c>
      <c r="M43" s="29">
        <v>14</v>
      </c>
      <c r="N43" s="59">
        <f t="shared" si="0"/>
        <v>322</v>
      </c>
      <c r="O43" s="7"/>
      <c r="P43" s="41">
        <v>308</v>
      </c>
      <c r="Q43" s="49">
        <v>296</v>
      </c>
    </row>
    <row r="44" spans="1:17" ht="15">
      <c r="A44" s="5" t="s">
        <v>28</v>
      </c>
      <c r="B44" s="6">
        <v>54</v>
      </c>
      <c r="C44" s="6">
        <v>55</v>
      </c>
      <c r="D44" s="6">
        <v>67</v>
      </c>
      <c r="E44" s="6">
        <v>55</v>
      </c>
      <c r="F44" s="6">
        <v>58</v>
      </c>
      <c r="G44" s="6">
        <v>70</v>
      </c>
      <c r="H44" s="6">
        <v>71</v>
      </c>
      <c r="I44" s="6">
        <v>79</v>
      </c>
      <c r="J44" s="6">
        <v>77</v>
      </c>
      <c r="K44" s="6">
        <v>69</v>
      </c>
      <c r="L44" s="6">
        <v>65</v>
      </c>
      <c r="M44" s="29">
        <v>82</v>
      </c>
      <c r="N44" s="59">
        <f t="shared" si="0"/>
        <v>1962</v>
      </c>
      <c r="O44" s="7"/>
      <c r="P44" s="41">
        <v>1880</v>
      </c>
      <c r="Q44" s="49">
        <v>1815</v>
      </c>
    </row>
    <row r="45" spans="1:17" ht="15">
      <c r="A45" s="5" t="s">
        <v>129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9" t="s">
        <v>130</v>
      </c>
      <c r="I45" s="6">
        <v>3</v>
      </c>
      <c r="J45" s="6">
        <v>2</v>
      </c>
      <c r="K45" s="6">
        <v>13</v>
      </c>
      <c r="L45" s="6">
        <v>11</v>
      </c>
      <c r="M45" s="29">
        <v>17</v>
      </c>
      <c r="N45" s="59">
        <f t="shared" si="0"/>
        <v>49</v>
      </c>
      <c r="O45" s="7"/>
      <c r="P45" s="41">
        <v>32</v>
      </c>
      <c r="Q45" s="49">
        <v>21</v>
      </c>
    </row>
    <row r="46" spans="1:17" ht="15">
      <c r="A46" s="5" t="s">
        <v>29</v>
      </c>
      <c r="B46" s="6">
        <v>16</v>
      </c>
      <c r="C46" s="6">
        <v>20</v>
      </c>
      <c r="D46" s="6">
        <v>7</v>
      </c>
      <c r="E46" s="6">
        <v>20</v>
      </c>
      <c r="F46" s="6">
        <v>18</v>
      </c>
      <c r="G46" s="6">
        <v>17</v>
      </c>
      <c r="H46" s="6">
        <v>18</v>
      </c>
      <c r="I46" s="6">
        <v>19</v>
      </c>
      <c r="J46" s="6">
        <v>24</v>
      </c>
      <c r="K46" s="6">
        <v>27</v>
      </c>
      <c r="L46" s="6">
        <v>19</v>
      </c>
      <c r="M46" s="29">
        <v>22</v>
      </c>
      <c r="N46" s="59">
        <f t="shared" si="0"/>
        <v>398</v>
      </c>
      <c r="O46" s="7"/>
      <c r="P46" s="41">
        <v>376</v>
      </c>
      <c r="Q46" s="49">
        <v>357</v>
      </c>
    </row>
    <row r="47" spans="1:17" ht="15">
      <c r="A47" s="5" t="s">
        <v>97</v>
      </c>
      <c r="B47" s="6">
        <v>0</v>
      </c>
      <c r="C47" s="8" t="s">
        <v>104</v>
      </c>
      <c r="D47" s="6">
        <v>2</v>
      </c>
      <c r="E47" s="6">
        <v>4</v>
      </c>
      <c r="F47" s="6">
        <v>9</v>
      </c>
      <c r="G47" s="6">
        <v>12</v>
      </c>
      <c r="H47" s="6">
        <v>11</v>
      </c>
      <c r="I47" s="6">
        <v>9</v>
      </c>
      <c r="J47" s="6">
        <v>13</v>
      </c>
      <c r="K47" s="6">
        <v>9</v>
      </c>
      <c r="L47" s="6">
        <v>13</v>
      </c>
      <c r="M47" s="29">
        <v>15</v>
      </c>
      <c r="N47" s="59">
        <f t="shared" si="0"/>
        <v>97</v>
      </c>
      <c r="O47" s="7"/>
      <c r="P47" s="41">
        <v>82</v>
      </c>
      <c r="Q47" s="49">
        <v>69</v>
      </c>
    </row>
    <row r="48" spans="1:17" ht="15">
      <c r="A48" s="5" t="s">
        <v>116</v>
      </c>
      <c r="B48" s="6">
        <v>0</v>
      </c>
      <c r="C48" s="8">
        <v>0</v>
      </c>
      <c r="D48" s="6">
        <v>0</v>
      </c>
      <c r="E48" s="6">
        <v>0</v>
      </c>
      <c r="F48" s="9" t="s">
        <v>94</v>
      </c>
      <c r="G48" s="6">
        <v>0</v>
      </c>
      <c r="H48" s="6">
        <v>0</v>
      </c>
      <c r="I48" s="6">
        <v>0</v>
      </c>
      <c r="J48" s="6">
        <v>1</v>
      </c>
      <c r="K48" s="6">
        <v>3</v>
      </c>
      <c r="L48" s="6">
        <v>0</v>
      </c>
      <c r="M48" s="29">
        <v>2</v>
      </c>
      <c r="N48" s="59">
        <f t="shared" si="0"/>
        <v>7</v>
      </c>
      <c r="O48" s="7"/>
      <c r="P48" s="41">
        <v>5</v>
      </c>
      <c r="Q48" s="49">
        <v>5</v>
      </c>
    </row>
    <row r="49" spans="1:242" ht="15">
      <c r="A49" s="10" t="s">
        <v>30</v>
      </c>
      <c r="B49" s="11">
        <v>1007</v>
      </c>
      <c r="C49" s="11">
        <v>1045</v>
      </c>
      <c r="D49" s="11">
        <v>1162</v>
      </c>
      <c r="E49" s="11">
        <v>1044</v>
      </c>
      <c r="F49" s="11">
        <v>1009</v>
      </c>
      <c r="G49" s="11">
        <v>1114</v>
      </c>
      <c r="H49" s="11">
        <v>1137</v>
      </c>
      <c r="I49" s="11">
        <f>SUM(I13:I48)</f>
        <v>1177</v>
      </c>
      <c r="J49" s="17">
        <v>1261</v>
      </c>
      <c r="K49" s="17">
        <f>+SUM(K13:K48)</f>
        <v>1334</v>
      </c>
      <c r="L49" s="17">
        <f>SUM(L13:L48)</f>
        <v>1456</v>
      </c>
      <c r="M49" s="23">
        <f>SUM(M13:M48)+1</f>
        <v>1561</v>
      </c>
      <c r="N49" s="60">
        <f t="shared" si="0"/>
        <v>36018</v>
      </c>
      <c r="O49" s="17"/>
      <c r="P49" s="41">
        <v>34457</v>
      </c>
      <c r="Q49" s="50">
        <v>33001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</row>
    <row r="50" spans="2:17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Q50" s="48"/>
    </row>
    <row r="51" spans="1:17" ht="15">
      <c r="A51" s="5" t="s">
        <v>160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Q51" s="48"/>
    </row>
    <row r="52" spans="1:17" ht="15">
      <c r="A52" s="2" t="s">
        <v>34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Q52" s="48"/>
    </row>
    <row r="53" spans="1:17" ht="15">
      <c r="A53" s="5" t="s">
        <v>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29">
        <v>0</v>
      </c>
      <c r="N53" s="59">
        <f aca="true" t="shared" si="1" ref="N53:N58">+P53+M53</f>
        <v>478</v>
      </c>
      <c r="O53" s="7"/>
      <c r="P53" s="41">
        <v>478</v>
      </c>
      <c r="Q53" s="49">
        <v>478</v>
      </c>
    </row>
    <row r="54" spans="1:17" ht="15">
      <c r="A54" s="5" t="s">
        <v>35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29">
        <v>0</v>
      </c>
      <c r="N54" s="59">
        <f t="shared" si="1"/>
        <v>11</v>
      </c>
      <c r="O54" s="7"/>
      <c r="P54" s="41">
        <v>11</v>
      </c>
      <c r="Q54" s="49">
        <v>11</v>
      </c>
    </row>
    <row r="55" spans="1:17" ht="15">
      <c r="A55" s="5" t="s">
        <v>36</v>
      </c>
      <c r="B55" s="6">
        <v>5</v>
      </c>
      <c r="C55" s="6">
        <v>4</v>
      </c>
      <c r="D55" s="6">
        <v>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29">
        <v>0</v>
      </c>
      <c r="N55" s="59">
        <f t="shared" si="1"/>
        <v>93</v>
      </c>
      <c r="O55" s="7"/>
      <c r="P55" s="41">
        <v>93</v>
      </c>
      <c r="Q55" s="49">
        <v>93</v>
      </c>
    </row>
    <row r="56" spans="1:17" ht="15">
      <c r="A56" s="5" t="s">
        <v>37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29">
        <v>0</v>
      </c>
      <c r="N56" s="59">
        <f t="shared" si="1"/>
        <v>122</v>
      </c>
      <c r="O56" s="7"/>
      <c r="P56" s="41">
        <v>122</v>
      </c>
      <c r="Q56" s="49">
        <v>122</v>
      </c>
    </row>
    <row r="57" spans="1:17" ht="15">
      <c r="A57" s="5" t="s">
        <v>38</v>
      </c>
      <c r="B57" s="6">
        <v>8</v>
      </c>
      <c r="C57" s="6">
        <v>8</v>
      </c>
      <c r="D57" s="6">
        <v>7</v>
      </c>
      <c r="E57" s="6">
        <v>2</v>
      </c>
      <c r="F57" s="6">
        <v>6</v>
      </c>
      <c r="G57" s="6">
        <v>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29">
        <v>0</v>
      </c>
      <c r="N57" s="59">
        <f t="shared" si="1"/>
        <v>202</v>
      </c>
      <c r="O57" s="7"/>
      <c r="P57" s="41">
        <v>202</v>
      </c>
      <c r="Q57" s="49">
        <v>202</v>
      </c>
    </row>
    <row r="58" spans="1:242" ht="15">
      <c r="A58" s="10" t="s">
        <v>39</v>
      </c>
      <c r="B58" s="11">
        <v>13</v>
      </c>
      <c r="C58" s="11">
        <v>12</v>
      </c>
      <c r="D58" s="11">
        <v>11</v>
      </c>
      <c r="E58" s="11">
        <v>2</v>
      </c>
      <c r="F58" s="11">
        <v>6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23">
        <v>0</v>
      </c>
      <c r="N58" s="60">
        <f t="shared" si="1"/>
        <v>906</v>
      </c>
      <c r="O58" s="17"/>
      <c r="P58" s="41">
        <v>906</v>
      </c>
      <c r="Q58" s="50">
        <v>906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</row>
    <row r="59" spans="1:242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3"/>
      <c r="N59" s="61"/>
      <c r="O59" s="37"/>
      <c r="Q59" s="5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</row>
    <row r="60" spans="2:17" ht="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9"/>
      <c r="O60" s="38"/>
      <c r="Q60" s="48"/>
    </row>
    <row r="61" spans="1:17" s="12" customFormat="1" ht="15">
      <c r="A61" s="2" t="s">
        <v>187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31">
        <v>0</v>
      </c>
      <c r="N61" s="62">
        <f>+P61+M61</f>
        <v>1511</v>
      </c>
      <c r="O61" s="43"/>
      <c r="P61" s="41">
        <v>1511</v>
      </c>
      <c r="Q61" s="51">
        <v>1511</v>
      </c>
    </row>
    <row r="62" spans="13:17" ht="15">
      <c r="M62" s="29"/>
      <c r="N62" s="62"/>
      <c r="O62" s="43"/>
      <c r="Q62" s="48"/>
    </row>
    <row r="63" spans="1:17" s="12" customFormat="1" ht="15">
      <c r="A63" s="2" t="s">
        <v>40</v>
      </c>
      <c r="B63" s="13">
        <v>36</v>
      </c>
      <c r="C63" s="13">
        <v>46</v>
      </c>
      <c r="D63" s="13">
        <v>52</v>
      </c>
      <c r="E63" s="13">
        <v>48</v>
      </c>
      <c r="F63" s="13">
        <v>36</v>
      </c>
      <c r="G63" s="13">
        <v>40</v>
      </c>
      <c r="H63" s="13">
        <v>35</v>
      </c>
      <c r="I63" s="13">
        <v>41</v>
      </c>
      <c r="J63" s="13">
        <v>31</v>
      </c>
      <c r="K63" s="13">
        <v>38</v>
      </c>
      <c r="L63" s="13">
        <v>29</v>
      </c>
      <c r="M63" s="31">
        <v>35</v>
      </c>
      <c r="N63" s="62">
        <f>+P63+M63</f>
        <v>565</v>
      </c>
      <c r="O63" s="43"/>
      <c r="P63" s="41">
        <v>530</v>
      </c>
      <c r="Q63" s="51">
        <v>501</v>
      </c>
    </row>
    <row r="64" spans="13:17" ht="15">
      <c r="M64" s="29"/>
      <c r="N64" s="62"/>
      <c r="O64" s="43"/>
      <c r="Q64" s="48"/>
    </row>
    <row r="65" spans="1:17" s="12" customFormat="1" ht="15">
      <c r="A65" s="2" t="s">
        <v>41</v>
      </c>
      <c r="B65" s="13">
        <v>2</v>
      </c>
      <c r="C65" s="13">
        <v>9</v>
      </c>
      <c r="D65" s="13">
        <v>4</v>
      </c>
      <c r="E65" s="13">
        <v>10</v>
      </c>
      <c r="F65" s="13">
        <v>6</v>
      </c>
      <c r="G65" s="13">
        <v>8</v>
      </c>
      <c r="H65" s="13">
        <v>9</v>
      </c>
      <c r="I65" s="13">
        <v>8</v>
      </c>
      <c r="J65" s="13">
        <v>4</v>
      </c>
      <c r="K65" s="13">
        <v>8</v>
      </c>
      <c r="L65" s="13">
        <v>5</v>
      </c>
      <c r="M65" s="31">
        <v>6</v>
      </c>
      <c r="N65" s="62">
        <f>+P65+M65</f>
        <v>87</v>
      </c>
      <c r="O65" s="43"/>
      <c r="P65" s="41">
        <v>81</v>
      </c>
      <c r="Q65" s="51">
        <v>76</v>
      </c>
    </row>
    <row r="66" ht="15">
      <c r="Q66" s="48"/>
    </row>
    <row r="67" spans="1:17" ht="15">
      <c r="A67" s="2" t="s">
        <v>42</v>
      </c>
      <c r="Q67" s="48"/>
    </row>
    <row r="68" spans="1:17" ht="15">
      <c r="A68" s="5" t="s">
        <v>43</v>
      </c>
      <c r="B68" s="6">
        <v>108</v>
      </c>
      <c r="C68" s="6">
        <v>125</v>
      </c>
      <c r="D68" s="6">
        <v>104</v>
      </c>
      <c r="E68" s="6">
        <v>91</v>
      </c>
      <c r="F68" s="6">
        <v>83</v>
      </c>
      <c r="G68" s="6">
        <v>61</v>
      </c>
      <c r="H68" s="6">
        <v>75</v>
      </c>
      <c r="I68" s="6">
        <v>79</v>
      </c>
      <c r="J68" s="6">
        <v>99</v>
      </c>
      <c r="K68" s="6">
        <v>117</v>
      </c>
      <c r="L68" s="6">
        <v>116</v>
      </c>
      <c r="M68" s="29">
        <v>155</v>
      </c>
      <c r="N68" s="59">
        <f aca="true" t="shared" si="2" ref="N68:N87">+P68+M68</f>
        <v>3668</v>
      </c>
      <c r="O68" s="7"/>
      <c r="P68" s="41">
        <v>3513</v>
      </c>
      <c r="Q68" s="49">
        <v>3397</v>
      </c>
    </row>
    <row r="69" spans="1:17" ht="15">
      <c r="A69" s="5" t="s">
        <v>137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8" t="s">
        <v>138</v>
      </c>
      <c r="J69" s="6">
        <v>5</v>
      </c>
      <c r="K69" s="6">
        <v>8</v>
      </c>
      <c r="L69" s="6">
        <v>8</v>
      </c>
      <c r="M69" s="29">
        <v>3</v>
      </c>
      <c r="N69" s="59">
        <f t="shared" si="2"/>
        <v>30</v>
      </c>
      <c r="O69" s="7"/>
      <c r="P69" s="41">
        <v>27</v>
      </c>
      <c r="Q69" s="49">
        <v>19</v>
      </c>
    </row>
    <row r="70" spans="1:17" ht="15">
      <c r="A70" s="5" t="s">
        <v>7</v>
      </c>
      <c r="B70" s="6">
        <v>46</v>
      </c>
      <c r="C70" s="6">
        <v>50</v>
      </c>
      <c r="D70" s="6">
        <v>59</v>
      </c>
      <c r="E70" s="6">
        <v>56</v>
      </c>
      <c r="F70" s="6">
        <v>59</v>
      </c>
      <c r="G70" s="6">
        <v>52</v>
      </c>
      <c r="H70" s="6">
        <v>53</v>
      </c>
      <c r="I70" s="6">
        <v>49</v>
      </c>
      <c r="J70" s="6">
        <v>70</v>
      </c>
      <c r="K70" s="6">
        <v>64</v>
      </c>
      <c r="L70" s="6">
        <v>60</v>
      </c>
      <c r="M70" s="29">
        <v>73</v>
      </c>
      <c r="N70" s="59">
        <f t="shared" si="2"/>
        <v>1434</v>
      </c>
      <c r="O70" s="7"/>
      <c r="P70" s="41">
        <v>1361</v>
      </c>
      <c r="Q70" s="49">
        <v>1301</v>
      </c>
    </row>
    <row r="71" spans="1:17" ht="15">
      <c r="A71" s="5" t="s">
        <v>9</v>
      </c>
      <c r="B71" s="6">
        <v>13</v>
      </c>
      <c r="C71" s="6">
        <v>6</v>
      </c>
      <c r="D71" s="6">
        <v>6</v>
      </c>
      <c r="E71" s="6">
        <v>14</v>
      </c>
      <c r="F71" s="6">
        <v>9</v>
      </c>
      <c r="G71" s="6">
        <v>8</v>
      </c>
      <c r="H71" s="6">
        <v>10</v>
      </c>
      <c r="I71" s="6">
        <v>8</v>
      </c>
      <c r="J71" s="6">
        <v>5</v>
      </c>
      <c r="K71" s="6">
        <v>13</v>
      </c>
      <c r="L71" s="6">
        <v>13</v>
      </c>
      <c r="M71" s="29">
        <v>7</v>
      </c>
      <c r="N71" s="59">
        <f t="shared" si="2"/>
        <v>231</v>
      </c>
      <c r="O71" s="7"/>
      <c r="P71" s="41">
        <v>224</v>
      </c>
      <c r="Q71" s="49">
        <v>211</v>
      </c>
    </row>
    <row r="72" spans="1:17" ht="15">
      <c r="A72" s="5" t="s">
        <v>122</v>
      </c>
      <c r="B72" s="6">
        <v>0</v>
      </c>
      <c r="C72" s="6">
        <v>0</v>
      </c>
      <c r="D72" s="6">
        <v>0</v>
      </c>
      <c r="E72" s="6">
        <v>0</v>
      </c>
      <c r="F72" s="9" t="s">
        <v>104</v>
      </c>
      <c r="G72" s="6">
        <v>4</v>
      </c>
      <c r="H72" s="6">
        <v>6</v>
      </c>
      <c r="I72" s="6">
        <v>1</v>
      </c>
      <c r="J72" s="6">
        <v>0</v>
      </c>
      <c r="K72" s="6">
        <v>0</v>
      </c>
      <c r="L72" s="6">
        <v>0</v>
      </c>
      <c r="M72" s="29">
        <v>0</v>
      </c>
      <c r="N72" s="59">
        <f t="shared" si="2"/>
        <v>11</v>
      </c>
      <c r="O72" s="7"/>
      <c r="P72" s="41">
        <v>11</v>
      </c>
      <c r="Q72" s="49">
        <v>11</v>
      </c>
    </row>
    <row r="73" spans="1:17" ht="15">
      <c r="A73" s="5" t="s">
        <v>11</v>
      </c>
      <c r="B73" s="6">
        <v>44</v>
      </c>
      <c r="C73" s="6">
        <v>44</v>
      </c>
      <c r="D73" s="6">
        <v>50</v>
      </c>
      <c r="E73" s="6">
        <v>43</v>
      </c>
      <c r="F73" s="6">
        <v>69</v>
      </c>
      <c r="G73" s="6">
        <v>72</v>
      </c>
      <c r="H73" s="6">
        <v>86</v>
      </c>
      <c r="I73" s="6">
        <v>88</v>
      </c>
      <c r="J73" s="6">
        <v>90</v>
      </c>
      <c r="K73" s="6">
        <v>72</v>
      </c>
      <c r="L73" s="6">
        <v>58</v>
      </c>
      <c r="M73" s="29">
        <v>51</v>
      </c>
      <c r="N73" s="59">
        <f t="shared" si="2"/>
        <v>1155</v>
      </c>
      <c r="O73" s="7"/>
      <c r="P73" s="41">
        <v>1104</v>
      </c>
      <c r="Q73" s="49">
        <v>1046</v>
      </c>
    </row>
    <row r="74" spans="1:17" ht="15">
      <c r="A74" s="5" t="s">
        <v>44</v>
      </c>
      <c r="B74" s="6">
        <v>135</v>
      </c>
      <c r="C74" s="6">
        <v>113</v>
      </c>
      <c r="D74" s="6">
        <v>91</v>
      </c>
      <c r="E74" s="6">
        <v>52</v>
      </c>
      <c r="F74" s="6">
        <v>28</v>
      </c>
      <c r="G74" s="6">
        <v>9</v>
      </c>
      <c r="H74" s="6">
        <v>1</v>
      </c>
      <c r="I74" s="6">
        <v>1</v>
      </c>
      <c r="J74" s="6">
        <v>0</v>
      </c>
      <c r="K74" s="6">
        <v>0</v>
      </c>
      <c r="L74" s="6">
        <v>0</v>
      </c>
      <c r="M74" s="29">
        <v>0</v>
      </c>
      <c r="N74" s="59">
        <f t="shared" si="2"/>
        <v>2248</v>
      </c>
      <c r="O74" s="7"/>
      <c r="P74" s="41">
        <v>2248</v>
      </c>
      <c r="Q74" s="49">
        <v>2248</v>
      </c>
    </row>
    <row r="75" spans="1:17" ht="15">
      <c r="A75" s="5" t="s">
        <v>13</v>
      </c>
      <c r="B75" s="6">
        <v>32</v>
      </c>
      <c r="C75" s="6">
        <v>21</v>
      </c>
      <c r="D75" s="6">
        <v>20</v>
      </c>
      <c r="E75" s="6">
        <v>15</v>
      </c>
      <c r="F75" s="6">
        <v>7</v>
      </c>
      <c r="G75" s="6">
        <v>7</v>
      </c>
      <c r="H75" s="6">
        <v>5</v>
      </c>
      <c r="I75" s="6">
        <v>1</v>
      </c>
      <c r="J75" s="6">
        <v>8</v>
      </c>
      <c r="K75" s="6">
        <v>6</v>
      </c>
      <c r="L75" s="6">
        <v>5</v>
      </c>
      <c r="M75" s="29">
        <v>2</v>
      </c>
      <c r="N75" s="59">
        <f t="shared" si="2"/>
        <v>311</v>
      </c>
      <c r="O75" s="7"/>
      <c r="P75" s="41">
        <v>309</v>
      </c>
      <c r="Q75" s="49">
        <v>304</v>
      </c>
    </row>
    <row r="76" spans="1:17" ht="15">
      <c r="A76" s="5" t="s">
        <v>14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9" t="s">
        <v>131</v>
      </c>
      <c r="I76" s="6">
        <v>20</v>
      </c>
      <c r="J76" s="6">
        <v>28</v>
      </c>
      <c r="K76" s="6">
        <v>34</v>
      </c>
      <c r="L76" s="6">
        <v>39</v>
      </c>
      <c r="M76" s="29">
        <v>46</v>
      </c>
      <c r="N76" s="59">
        <f t="shared" si="2"/>
        <v>186</v>
      </c>
      <c r="O76" s="7"/>
      <c r="P76" s="41">
        <v>140</v>
      </c>
      <c r="Q76" s="49">
        <v>101</v>
      </c>
    </row>
    <row r="77" spans="1:17" ht="15">
      <c r="A77" s="5" t="s">
        <v>153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9">
        <v>0</v>
      </c>
      <c r="I77" s="6">
        <v>0</v>
      </c>
      <c r="J77" s="6">
        <v>0</v>
      </c>
      <c r="K77" s="6">
        <v>0</v>
      </c>
      <c r="L77" s="9" t="s">
        <v>156</v>
      </c>
      <c r="M77" s="29">
        <v>29</v>
      </c>
      <c r="N77" s="59">
        <f t="shared" si="2"/>
        <v>55</v>
      </c>
      <c r="O77" s="7"/>
      <c r="P77" s="41">
        <v>26</v>
      </c>
      <c r="Q77" s="49">
        <v>0</v>
      </c>
    </row>
    <row r="78" spans="1:17" ht="15">
      <c r="A78" s="5" t="s">
        <v>18</v>
      </c>
      <c r="B78" s="6">
        <v>15</v>
      </c>
      <c r="C78" s="6">
        <v>21</v>
      </c>
      <c r="D78" s="6">
        <v>12</v>
      </c>
      <c r="E78" s="6">
        <v>9</v>
      </c>
      <c r="F78" s="6">
        <v>10</v>
      </c>
      <c r="G78" s="6">
        <v>12</v>
      </c>
      <c r="H78" s="6">
        <v>14</v>
      </c>
      <c r="I78" s="6">
        <v>18</v>
      </c>
      <c r="J78" s="6">
        <v>25</v>
      </c>
      <c r="K78" s="6">
        <v>19</v>
      </c>
      <c r="L78" s="6">
        <v>21</v>
      </c>
      <c r="M78" s="29">
        <v>19</v>
      </c>
      <c r="N78" s="59">
        <f t="shared" si="2"/>
        <v>356</v>
      </c>
      <c r="O78" s="7"/>
      <c r="P78" s="41">
        <v>337</v>
      </c>
      <c r="Q78" s="49">
        <v>316</v>
      </c>
    </row>
    <row r="79" spans="1:17" ht="15">
      <c r="A79" s="5" t="s">
        <v>45</v>
      </c>
      <c r="B79" s="6"/>
      <c r="C79" s="8" t="s">
        <v>93</v>
      </c>
      <c r="D79" s="6">
        <v>4</v>
      </c>
      <c r="E79" s="6">
        <v>9</v>
      </c>
      <c r="F79" s="6">
        <v>6</v>
      </c>
      <c r="G79" s="6">
        <v>4</v>
      </c>
      <c r="H79" s="6">
        <v>4</v>
      </c>
      <c r="I79" s="6">
        <v>7</v>
      </c>
      <c r="J79" s="6">
        <v>5</v>
      </c>
      <c r="K79" s="6">
        <v>8</v>
      </c>
      <c r="L79" s="6">
        <v>2</v>
      </c>
      <c r="M79" s="29">
        <v>3</v>
      </c>
      <c r="N79" s="59">
        <f t="shared" si="2"/>
        <v>63</v>
      </c>
      <c r="O79" s="7"/>
      <c r="P79" s="41">
        <v>60</v>
      </c>
      <c r="Q79" s="49">
        <v>58</v>
      </c>
    </row>
    <row r="80" spans="1:17" ht="15">
      <c r="A80" s="5" t="s">
        <v>154</v>
      </c>
      <c r="B80" s="8" t="s">
        <v>91</v>
      </c>
      <c r="C80" s="6">
        <v>22</v>
      </c>
      <c r="D80" s="6">
        <v>28</v>
      </c>
      <c r="E80" s="6">
        <v>28</v>
      </c>
      <c r="F80" s="6">
        <v>44</v>
      </c>
      <c r="G80" s="6">
        <v>34</v>
      </c>
      <c r="H80" s="6">
        <v>28</v>
      </c>
      <c r="I80" s="6">
        <v>26</v>
      </c>
      <c r="J80" s="6">
        <v>26</v>
      </c>
      <c r="K80" s="6">
        <v>13</v>
      </c>
      <c r="L80" s="9" t="s">
        <v>155</v>
      </c>
      <c r="M80" s="29">
        <v>1</v>
      </c>
      <c r="N80" s="59">
        <f t="shared" si="2"/>
        <v>8</v>
      </c>
      <c r="O80" s="7"/>
      <c r="P80" s="41">
        <v>7</v>
      </c>
      <c r="Q80" s="49">
        <v>261</v>
      </c>
    </row>
    <row r="81" spans="1:17" ht="15">
      <c r="A81" s="5" t="s">
        <v>185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30">
        <v>0</v>
      </c>
      <c r="N81" s="59">
        <f t="shared" si="2"/>
        <v>0</v>
      </c>
      <c r="O81" s="7"/>
      <c r="Q81" s="49">
        <v>151</v>
      </c>
    </row>
    <row r="82" spans="1:17" ht="15">
      <c r="A82" s="5" t="s">
        <v>22</v>
      </c>
      <c r="B82" s="6">
        <v>9</v>
      </c>
      <c r="C82" s="6">
        <v>5</v>
      </c>
      <c r="D82" s="6">
        <v>6</v>
      </c>
      <c r="E82" s="6">
        <v>4</v>
      </c>
      <c r="F82" s="6">
        <v>7</v>
      </c>
      <c r="G82" s="6">
        <v>8</v>
      </c>
      <c r="H82" s="6">
        <v>4</v>
      </c>
      <c r="I82" s="6">
        <v>4</v>
      </c>
      <c r="J82" s="6">
        <v>8</v>
      </c>
      <c r="K82" s="6">
        <v>9</v>
      </c>
      <c r="L82" s="6">
        <v>6</v>
      </c>
      <c r="M82" s="29">
        <v>9</v>
      </c>
      <c r="N82" s="59">
        <f t="shared" si="2"/>
        <v>501</v>
      </c>
      <c r="O82" s="7"/>
      <c r="P82" s="41">
        <v>492</v>
      </c>
      <c r="Q82" s="49">
        <v>486</v>
      </c>
    </row>
    <row r="83" spans="1:17" ht="15">
      <c r="A83" s="5" t="s">
        <v>179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21" t="s">
        <v>104</v>
      </c>
      <c r="M83" s="20">
        <v>3</v>
      </c>
      <c r="N83" s="59">
        <f t="shared" si="2"/>
        <v>3</v>
      </c>
      <c r="O83" s="7"/>
      <c r="Q83" s="49"/>
    </row>
    <row r="84" spans="1:17" ht="15">
      <c r="A84" s="5" t="s">
        <v>46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30">
        <v>0</v>
      </c>
      <c r="N84" s="59">
        <f t="shared" si="2"/>
        <v>0</v>
      </c>
      <c r="O84" s="7"/>
      <c r="Q84" s="49">
        <v>370</v>
      </c>
    </row>
    <row r="85" spans="1:17" ht="15">
      <c r="A85" s="5" t="s">
        <v>25</v>
      </c>
      <c r="B85" s="6">
        <v>1</v>
      </c>
      <c r="C85" s="6">
        <v>3</v>
      </c>
      <c r="D85" s="6">
        <v>1</v>
      </c>
      <c r="E85" s="6">
        <v>2</v>
      </c>
      <c r="F85" s="6">
        <v>5</v>
      </c>
      <c r="G85" s="6">
        <v>3</v>
      </c>
      <c r="H85" s="6">
        <v>1</v>
      </c>
      <c r="I85" s="6">
        <v>1</v>
      </c>
      <c r="J85" s="6">
        <v>4</v>
      </c>
      <c r="K85" s="6">
        <v>3</v>
      </c>
      <c r="L85" s="6">
        <v>6</v>
      </c>
      <c r="M85" s="29">
        <v>11</v>
      </c>
      <c r="N85" s="59">
        <f t="shared" si="2"/>
        <v>94</v>
      </c>
      <c r="O85" s="7"/>
      <c r="P85" s="41">
        <v>83</v>
      </c>
      <c r="Q85" s="49">
        <v>77</v>
      </c>
    </row>
    <row r="86" spans="1:17" ht="15">
      <c r="A86" s="5" t="s">
        <v>27</v>
      </c>
      <c r="B86" s="6">
        <v>13</v>
      </c>
      <c r="C86" s="6">
        <v>27</v>
      </c>
      <c r="D86" s="6">
        <v>44</v>
      </c>
      <c r="E86" s="6">
        <v>23</v>
      </c>
      <c r="F86" s="6">
        <v>34</v>
      </c>
      <c r="G86" s="6">
        <v>40</v>
      </c>
      <c r="H86" s="6">
        <v>41</v>
      </c>
      <c r="I86" s="6">
        <v>37</v>
      </c>
      <c r="J86" s="6">
        <v>34</v>
      </c>
      <c r="K86" s="6">
        <v>45</v>
      </c>
      <c r="L86" s="6">
        <v>44</v>
      </c>
      <c r="M86" s="29">
        <v>48</v>
      </c>
      <c r="N86" s="59">
        <f t="shared" si="2"/>
        <v>433</v>
      </c>
      <c r="O86" s="7"/>
      <c r="P86" s="41">
        <v>385</v>
      </c>
      <c r="Q86" s="49">
        <v>341</v>
      </c>
    </row>
    <row r="87" spans="1:242" ht="15">
      <c r="A87" s="10" t="s">
        <v>47</v>
      </c>
      <c r="B87" s="11">
        <v>428</v>
      </c>
      <c r="C87" s="11">
        <v>448</v>
      </c>
      <c r="D87" s="11">
        <v>425</v>
      </c>
      <c r="E87" s="11">
        <v>346</v>
      </c>
      <c r="F87" s="11">
        <v>361</v>
      </c>
      <c r="G87" s="11">
        <v>314</v>
      </c>
      <c r="H87" s="11">
        <v>347</v>
      </c>
      <c r="I87" s="11">
        <v>346</v>
      </c>
      <c r="J87" s="11">
        <v>407</v>
      </c>
      <c r="K87" s="11">
        <f>+SUM(K68:K86)</f>
        <v>411</v>
      </c>
      <c r="L87" s="11">
        <v>411</v>
      </c>
      <c r="M87" s="23">
        <f>SUM(M68:M86)</f>
        <v>460</v>
      </c>
      <c r="N87" s="60">
        <f t="shared" si="2"/>
        <v>11569</v>
      </c>
      <c r="O87" s="17"/>
      <c r="P87" s="41">
        <v>11109</v>
      </c>
      <c r="Q87" s="50">
        <v>10698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</row>
    <row r="88" ht="15">
      <c r="Q88" s="48"/>
    </row>
    <row r="89" ht="15">
      <c r="Q89" s="48"/>
    </row>
    <row r="90" spans="1:17" s="12" customFormat="1" ht="15">
      <c r="A90" s="2" t="s">
        <v>161</v>
      </c>
      <c r="B90" s="13">
        <v>336</v>
      </c>
      <c r="C90" s="13">
        <v>395</v>
      </c>
      <c r="D90" s="13">
        <v>437</v>
      </c>
      <c r="E90" s="13">
        <v>474</v>
      </c>
      <c r="F90" s="13">
        <v>506</v>
      </c>
      <c r="G90" s="13">
        <v>536</v>
      </c>
      <c r="H90" s="13">
        <v>538</v>
      </c>
      <c r="I90" s="13">
        <v>646</v>
      </c>
      <c r="J90" s="13">
        <v>598</v>
      </c>
      <c r="K90" s="13">
        <v>588</v>
      </c>
      <c r="L90" s="13">
        <v>575</v>
      </c>
      <c r="M90" s="31">
        <v>521</v>
      </c>
      <c r="N90" s="62">
        <f>+P90+M90</f>
        <v>8478</v>
      </c>
      <c r="O90" s="43"/>
      <c r="P90" s="41">
        <v>7957</v>
      </c>
      <c r="Q90" s="51">
        <v>7382</v>
      </c>
    </row>
    <row r="91" spans="13:17" ht="15">
      <c r="M91" s="29" t="s">
        <v>160</v>
      </c>
      <c r="N91" s="62" t="s">
        <v>160</v>
      </c>
      <c r="O91" s="43"/>
      <c r="Q91" s="48"/>
    </row>
    <row r="92" spans="1:17" s="12" customFormat="1" ht="15">
      <c r="A92" s="2" t="s">
        <v>162</v>
      </c>
      <c r="B92" s="13">
        <v>58</v>
      </c>
      <c r="C92" s="13">
        <v>52</v>
      </c>
      <c r="D92" s="13">
        <v>63</v>
      </c>
      <c r="E92" s="13">
        <v>48</v>
      </c>
      <c r="F92" s="13">
        <v>43</v>
      </c>
      <c r="G92" s="13">
        <v>45</v>
      </c>
      <c r="H92" s="13">
        <v>51</v>
      </c>
      <c r="I92" s="13">
        <v>35</v>
      </c>
      <c r="J92" s="13">
        <v>49</v>
      </c>
      <c r="K92" s="13">
        <v>55</v>
      </c>
      <c r="L92" s="13">
        <v>59</v>
      </c>
      <c r="M92" s="31">
        <v>79</v>
      </c>
      <c r="N92" s="62">
        <f>+P92+M92</f>
        <v>961</v>
      </c>
      <c r="O92" s="43"/>
      <c r="P92" s="41">
        <v>882</v>
      </c>
      <c r="Q92" s="51">
        <v>823</v>
      </c>
    </row>
    <row r="93" spans="13:17" ht="15">
      <c r="M93" s="29"/>
      <c r="N93" s="62" t="s">
        <v>160</v>
      </c>
      <c r="O93" s="43"/>
      <c r="Q93" s="48"/>
    </row>
    <row r="94" spans="1:17" s="12" customFormat="1" ht="15">
      <c r="A94" s="2" t="s">
        <v>163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42" t="s">
        <v>139</v>
      </c>
      <c r="J94" s="12">
        <v>44</v>
      </c>
      <c r="K94" s="12">
        <v>35</v>
      </c>
      <c r="L94" s="12">
        <v>21</v>
      </c>
      <c r="M94" s="31">
        <v>29</v>
      </c>
      <c r="N94" s="62">
        <f>+P94+M94</f>
        <v>145</v>
      </c>
      <c r="O94" s="43"/>
      <c r="P94" s="41">
        <v>116</v>
      </c>
      <c r="Q94" s="51">
        <v>95</v>
      </c>
    </row>
    <row r="95" spans="13:17" ht="15">
      <c r="M95" s="29"/>
      <c r="N95" s="62" t="s">
        <v>160</v>
      </c>
      <c r="O95" s="43"/>
      <c r="Q95" s="48"/>
    </row>
    <row r="96" spans="1:17" s="12" customFormat="1" ht="15">
      <c r="A96" s="2" t="s">
        <v>164</v>
      </c>
      <c r="B96" s="13">
        <v>54</v>
      </c>
      <c r="C96" s="13">
        <v>50</v>
      </c>
      <c r="D96" s="13">
        <v>40</v>
      </c>
      <c r="E96" s="13">
        <v>51</v>
      </c>
      <c r="F96" s="13">
        <v>42</v>
      </c>
      <c r="G96" s="13">
        <v>40</v>
      </c>
      <c r="H96" s="13">
        <v>46</v>
      </c>
      <c r="I96" s="13">
        <v>54</v>
      </c>
      <c r="J96" s="13">
        <v>42</v>
      </c>
      <c r="K96" s="13">
        <v>52</v>
      </c>
      <c r="L96" s="13">
        <v>35</v>
      </c>
      <c r="M96" s="31">
        <v>41</v>
      </c>
      <c r="N96" s="62">
        <f>+P96+M96</f>
        <v>1088</v>
      </c>
      <c r="O96" s="43"/>
      <c r="P96" s="41">
        <v>1047</v>
      </c>
      <c r="Q96" s="51">
        <v>1012</v>
      </c>
    </row>
    <row r="97" spans="13:17" ht="15">
      <c r="M97" s="29"/>
      <c r="N97" s="62" t="s">
        <v>160</v>
      </c>
      <c r="O97" s="43"/>
      <c r="Q97" s="48"/>
    </row>
    <row r="98" spans="1:17" s="12" customFormat="1" ht="15">
      <c r="A98" s="2" t="s">
        <v>165</v>
      </c>
      <c r="B98" s="13">
        <v>55</v>
      </c>
      <c r="C98" s="13">
        <v>42</v>
      </c>
      <c r="D98" s="13">
        <v>57</v>
      </c>
      <c r="E98" s="13">
        <v>60</v>
      </c>
      <c r="F98" s="13">
        <v>42</v>
      </c>
      <c r="G98" s="13">
        <v>49</v>
      </c>
      <c r="H98" s="13">
        <v>62</v>
      </c>
      <c r="I98" s="13">
        <v>60</v>
      </c>
      <c r="J98" s="13">
        <v>58</v>
      </c>
      <c r="K98" s="13">
        <v>55</v>
      </c>
      <c r="L98" s="13">
        <v>83</v>
      </c>
      <c r="M98" s="31">
        <v>123</v>
      </c>
      <c r="N98" s="62">
        <f>+P98+M98</f>
        <v>1160</v>
      </c>
      <c r="O98" s="43"/>
      <c r="P98" s="41">
        <v>1037</v>
      </c>
      <c r="Q98" s="51">
        <v>954</v>
      </c>
    </row>
    <row r="99" spans="13:17" ht="15">
      <c r="M99" s="29"/>
      <c r="N99" s="62" t="s">
        <v>160</v>
      </c>
      <c r="O99" s="43"/>
      <c r="Q99" s="48"/>
    </row>
    <row r="100" spans="1:17" s="12" customFormat="1" ht="15">
      <c r="A100" s="2" t="s">
        <v>166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31">
        <v>0</v>
      </c>
      <c r="N100" s="62">
        <f>+P100+M100</f>
        <v>1136</v>
      </c>
      <c r="O100" s="43"/>
      <c r="P100" s="41">
        <v>1136</v>
      </c>
      <c r="Q100" s="51">
        <v>1136</v>
      </c>
    </row>
    <row r="101" spans="13:17" ht="15">
      <c r="M101" s="29"/>
      <c r="N101" s="62" t="s">
        <v>160</v>
      </c>
      <c r="O101" s="43"/>
      <c r="Q101" s="48"/>
    </row>
    <row r="102" spans="1:17" s="12" customFormat="1" ht="15">
      <c r="A102" s="2" t="s">
        <v>167</v>
      </c>
      <c r="B102" s="13">
        <v>105</v>
      </c>
      <c r="C102" s="13">
        <v>102</v>
      </c>
      <c r="D102" s="13">
        <v>99</v>
      </c>
      <c r="E102" s="13">
        <v>112</v>
      </c>
      <c r="F102" s="13">
        <v>72</v>
      </c>
      <c r="G102" s="13">
        <v>70</v>
      </c>
      <c r="H102" s="13">
        <v>87</v>
      </c>
      <c r="I102" s="13">
        <v>63</v>
      </c>
      <c r="J102" s="13">
        <v>85</v>
      </c>
      <c r="K102" s="13">
        <v>89</v>
      </c>
      <c r="L102" s="13">
        <v>76</v>
      </c>
      <c r="M102" s="31">
        <v>101</v>
      </c>
      <c r="N102" s="62">
        <f>+P102+M102</f>
        <v>1491</v>
      </c>
      <c r="O102" s="43"/>
      <c r="P102" s="41">
        <v>1390</v>
      </c>
      <c r="Q102" s="51">
        <v>1314</v>
      </c>
    </row>
    <row r="103" spans="13:17" ht="15">
      <c r="M103" s="29"/>
      <c r="N103" s="62" t="s">
        <v>160</v>
      </c>
      <c r="O103" s="43"/>
      <c r="Q103" s="48"/>
    </row>
    <row r="104" spans="1:17" s="12" customFormat="1" ht="15">
      <c r="A104" s="2" t="s">
        <v>52</v>
      </c>
      <c r="B104" s="13">
        <v>117</v>
      </c>
      <c r="C104" s="13">
        <v>129</v>
      </c>
      <c r="D104" s="13">
        <v>87</v>
      </c>
      <c r="E104" s="13">
        <v>123</v>
      </c>
      <c r="F104" s="13">
        <v>127</v>
      </c>
      <c r="G104" s="13">
        <v>110</v>
      </c>
      <c r="H104" s="13">
        <v>107</v>
      </c>
      <c r="I104" s="13">
        <v>143</v>
      </c>
      <c r="J104" s="13">
        <v>142</v>
      </c>
      <c r="K104" s="13">
        <v>119</v>
      </c>
      <c r="L104" s="13">
        <v>112</v>
      </c>
      <c r="M104" s="31">
        <v>95</v>
      </c>
      <c r="N104" s="62">
        <f>+P104+M104</f>
        <v>3735</v>
      </c>
      <c r="O104" s="43"/>
      <c r="P104" s="41">
        <v>3640</v>
      </c>
      <c r="Q104" s="51">
        <v>3528</v>
      </c>
    </row>
    <row r="105" spans="14:17" ht="15">
      <c r="N105" s="62" t="s">
        <v>160</v>
      </c>
      <c r="O105" s="43"/>
      <c r="Q105" s="48"/>
    </row>
    <row r="106" spans="1:17" s="12" customFormat="1" ht="15">
      <c r="A106" s="2" t="s">
        <v>168</v>
      </c>
      <c r="B106" s="13">
        <v>26</v>
      </c>
      <c r="C106" s="13">
        <v>42</v>
      </c>
      <c r="D106" s="13">
        <v>46</v>
      </c>
      <c r="E106" s="13">
        <v>45</v>
      </c>
      <c r="F106" s="13">
        <v>49</v>
      </c>
      <c r="G106" s="13">
        <v>23</v>
      </c>
      <c r="H106" s="13">
        <v>27</v>
      </c>
      <c r="I106" s="13">
        <v>27</v>
      </c>
      <c r="J106" s="13">
        <v>31</v>
      </c>
      <c r="K106" s="13">
        <v>35</v>
      </c>
      <c r="L106" s="13">
        <v>46</v>
      </c>
      <c r="M106" s="31">
        <v>38</v>
      </c>
      <c r="N106" s="62">
        <f>+P106+M106</f>
        <v>548</v>
      </c>
      <c r="O106" s="43"/>
      <c r="P106" s="41">
        <v>510</v>
      </c>
      <c r="Q106" s="51">
        <v>464</v>
      </c>
    </row>
    <row r="107" spans="14:17" ht="15">
      <c r="N107" s="62" t="s">
        <v>160</v>
      </c>
      <c r="O107" s="43"/>
      <c r="Q107" s="48"/>
    </row>
    <row r="108" spans="1:242" ht="15">
      <c r="A108" s="10" t="s">
        <v>53</v>
      </c>
      <c r="B108" s="11">
        <v>2260</v>
      </c>
      <c r="C108" s="11">
        <v>2403</v>
      </c>
      <c r="D108" s="11">
        <v>2510</v>
      </c>
      <c r="E108" s="11">
        <v>2406</v>
      </c>
      <c r="F108" s="11">
        <v>2326</v>
      </c>
      <c r="G108" s="11">
        <v>2366</v>
      </c>
      <c r="H108" s="11">
        <v>2484</v>
      </c>
      <c r="I108" s="11">
        <v>2647</v>
      </c>
      <c r="J108" s="11">
        <v>2779</v>
      </c>
      <c r="K108" s="11">
        <f>+K106+K104+K102+K98+K96+K94+K92+K90+K87+K65+K63+K49+K10</f>
        <v>2843</v>
      </c>
      <c r="L108" s="11">
        <f>+L10+L49+L63+L65+L87+L90+L92+L94+L96+L98+L102+L104+L106</f>
        <v>2946</v>
      </c>
      <c r="M108" s="24">
        <f>+M10+M49+M63+M65+M87+M90+M92+M94+M96+M98+M102+M104+M106</f>
        <v>3110</v>
      </c>
      <c r="N108" s="60">
        <f>+P108+M108</f>
        <v>70014</v>
      </c>
      <c r="O108" s="17"/>
      <c r="P108" s="41">
        <v>66904</v>
      </c>
      <c r="Q108" s="50">
        <v>63958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2:17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Q109" s="48"/>
    </row>
    <row r="110" spans="2:17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Q110" s="48"/>
    </row>
    <row r="111" spans="1:17" s="12" customFormat="1" ht="15">
      <c r="A111" s="12" t="s">
        <v>109</v>
      </c>
      <c r="B111" s="13">
        <v>0</v>
      </c>
      <c r="C111" s="13">
        <v>0</v>
      </c>
      <c r="D111" s="13">
        <v>0</v>
      </c>
      <c r="E111" s="14" t="s">
        <v>110</v>
      </c>
      <c r="F111" s="13">
        <v>9</v>
      </c>
      <c r="G111" s="13">
        <v>7</v>
      </c>
      <c r="H111" s="13">
        <v>11</v>
      </c>
      <c r="I111" s="13">
        <v>18</v>
      </c>
      <c r="J111" s="13">
        <v>28</v>
      </c>
      <c r="K111" s="13">
        <v>52</v>
      </c>
      <c r="L111" s="13">
        <v>42</v>
      </c>
      <c r="M111" s="31">
        <v>44</v>
      </c>
      <c r="N111" s="62">
        <f>+P111+M111</f>
        <v>215</v>
      </c>
      <c r="O111" s="43"/>
      <c r="P111" s="41">
        <v>171</v>
      </c>
      <c r="Q111" s="51">
        <v>129</v>
      </c>
    </row>
    <row r="112" spans="2:17" ht="15">
      <c r="B112" s="6"/>
      <c r="D112" s="6"/>
      <c r="E112" s="13"/>
      <c r="F112" s="6"/>
      <c r="G112" s="6"/>
      <c r="H112" s="6"/>
      <c r="I112" s="6"/>
      <c r="J112" s="6"/>
      <c r="K112" s="6"/>
      <c r="L112" s="6"/>
      <c r="M112" s="29"/>
      <c r="N112" s="62"/>
      <c r="O112" s="43"/>
      <c r="Q112" s="48"/>
    </row>
    <row r="113" spans="1:17" s="12" customFormat="1" ht="15">
      <c r="A113" s="12" t="s">
        <v>111</v>
      </c>
      <c r="B113" s="13">
        <v>0</v>
      </c>
      <c r="C113" s="13">
        <v>0</v>
      </c>
      <c r="D113" s="15" t="s">
        <v>104</v>
      </c>
      <c r="E113" s="13">
        <v>4</v>
      </c>
      <c r="F113" s="13">
        <v>5</v>
      </c>
      <c r="G113" s="13">
        <v>10</v>
      </c>
      <c r="H113" s="13">
        <v>7</v>
      </c>
      <c r="I113" s="13">
        <v>13</v>
      </c>
      <c r="J113" s="13">
        <v>8</v>
      </c>
      <c r="K113" s="13">
        <v>12</v>
      </c>
      <c r="L113" s="13">
        <v>10</v>
      </c>
      <c r="M113" s="31">
        <v>12</v>
      </c>
      <c r="N113" s="62">
        <f>+P113+M113</f>
        <v>81</v>
      </c>
      <c r="O113" s="43"/>
      <c r="P113" s="41">
        <v>69</v>
      </c>
      <c r="Q113" s="51">
        <v>59</v>
      </c>
    </row>
    <row r="114" spans="2:17" ht="15">
      <c r="B114" s="6"/>
      <c r="D114" s="6"/>
      <c r="E114" s="13"/>
      <c r="F114" s="6"/>
      <c r="G114" s="6"/>
      <c r="H114" s="6"/>
      <c r="I114" s="6"/>
      <c r="J114" s="6"/>
      <c r="K114" s="6"/>
      <c r="L114" s="6"/>
      <c r="Q114" s="48"/>
    </row>
    <row r="115" spans="1:17" ht="15">
      <c r="A115" s="2" t="s">
        <v>56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Q115" s="48"/>
    </row>
    <row r="116" spans="1:17" ht="15">
      <c r="A116" s="16" t="s">
        <v>158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9" t="s">
        <v>141</v>
      </c>
      <c r="M116" s="29">
        <v>1</v>
      </c>
      <c r="N116" s="59">
        <f aca="true" t="shared" si="3" ref="N116:N135">+P116+M116</f>
        <v>3</v>
      </c>
      <c r="O116" s="7"/>
      <c r="P116" s="41">
        <v>2</v>
      </c>
      <c r="Q116" s="48"/>
    </row>
    <row r="117" spans="1:17" ht="15">
      <c r="A117" s="5" t="s">
        <v>7</v>
      </c>
      <c r="B117" s="6">
        <v>0</v>
      </c>
      <c r="C117" s="6">
        <v>1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1</v>
      </c>
      <c r="M117" s="29">
        <v>0</v>
      </c>
      <c r="N117" s="59">
        <f t="shared" si="3"/>
        <v>11</v>
      </c>
      <c r="O117" s="7"/>
      <c r="P117" s="41">
        <v>11</v>
      </c>
      <c r="Q117" s="49">
        <v>10</v>
      </c>
    </row>
    <row r="118" spans="1:17" ht="15">
      <c r="A118" s="5" t="s">
        <v>10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9" t="s">
        <v>94</v>
      </c>
      <c r="I118" s="6">
        <v>0</v>
      </c>
      <c r="J118" s="6">
        <v>5</v>
      </c>
      <c r="K118" s="6">
        <v>5</v>
      </c>
      <c r="L118" s="6">
        <v>6</v>
      </c>
      <c r="M118" s="29">
        <v>10</v>
      </c>
      <c r="N118" s="59">
        <f t="shared" si="3"/>
        <v>27</v>
      </c>
      <c r="O118" s="7"/>
      <c r="P118" s="41">
        <v>17</v>
      </c>
      <c r="Q118" s="49">
        <v>11</v>
      </c>
    </row>
    <row r="119" spans="1:17" ht="15">
      <c r="A119" s="5" t="s">
        <v>57</v>
      </c>
      <c r="B119" s="6">
        <v>39</v>
      </c>
      <c r="C119" s="6">
        <v>37</v>
      </c>
      <c r="D119" s="6">
        <v>48</v>
      </c>
      <c r="E119" s="6">
        <v>46</v>
      </c>
      <c r="F119" s="6">
        <v>37</v>
      </c>
      <c r="G119" s="6">
        <v>22</v>
      </c>
      <c r="H119" s="6">
        <v>37</v>
      </c>
      <c r="I119" s="6">
        <v>40</v>
      </c>
      <c r="J119" s="6">
        <v>46</v>
      </c>
      <c r="K119" s="6">
        <v>36</v>
      </c>
      <c r="L119" s="6">
        <v>52</v>
      </c>
      <c r="M119" s="29">
        <v>44</v>
      </c>
      <c r="N119" s="59">
        <f t="shared" si="3"/>
        <v>583</v>
      </c>
      <c r="O119" s="7"/>
      <c r="P119" s="41">
        <v>539</v>
      </c>
      <c r="Q119" s="49">
        <v>487</v>
      </c>
    </row>
    <row r="120" spans="1:17" ht="15">
      <c r="A120" s="5" t="s">
        <v>16</v>
      </c>
      <c r="B120" s="6">
        <v>26</v>
      </c>
      <c r="C120" s="6">
        <v>25</v>
      </c>
      <c r="D120" s="6">
        <v>16</v>
      </c>
      <c r="E120" s="6">
        <v>23</v>
      </c>
      <c r="F120" s="6">
        <v>19</v>
      </c>
      <c r="G120" s="6">
        <v>22</v>
      </c>
      <c r="H120" s="6">
        <v>26</v>
      </c>
      <c r="I120" s="6">
        <v>22</v>
      </c>
      <c r="J120" s="6">
        <v>26</v>
      </c>
      <c r="K120" s="6">
        <v>22</v>
      </c>
      <c r="L120" s="6">
        <v>21</v>
      </c>
      <c r="M120" s="29">
        <v>28</v>
      </c>
      <c r="N120" s="59">
        <f t="shared" si="3"/>
        <v>635</v>
      </c>
      <c r="O120" s="7"/>
      <c r="P120" s="41">
        <v>607</v>
      </c>
      <c r="Q120" s="49">
        <v>586</v>
      </c>
    </row>
    <row r="121" spans="1:17" ht="15">
      <c r="A121" s="5" t="s">
        <v>123</v>
      </c>
      <c r="B121" s="6">
        <v>0</v>
      </c>
      <c r="C121" s="6">
        <v>0</v>
      </c>
      <c r="D121" s="6">
        <v>0</v>
      </c>
      <c r="E121" s="9" t="s">
        <v>104</v>
      </c>
      <c r="F121" s="6">
        <v>0</v>
      </c>
      <c r="G121" s="6">
        <v>2</v>
      </c>
      <c r="H121" s="6">
        <v>5</v>
      </c>
      <c r="I121" s="6">
        <v>2</v>
      </c>
      <c r="J121" s="6">
        <v>5</v>
      </c>
      <c r="K121" s="6">
        <v>3</v>
      </c>
      <c r="L121" s="6">
        <v>2</v>
      </c>
      <c r="M121" s="29">
        <v>1</v>
      </c>
      <c r="N121" s="59">
        <f t="shared" si="3"/>
        <v>20</v>
      </c>
      <c r="O121" s="7"/>
      <c r="P121" s="41">
        <v>19</v>
      </c>
      <c r="Q121" s="49">
        <v>17</v>
      </c>
    </row>
    <row r="122" spans="1:17" ht="15">
      <c r="A122" s="5" t="s">
        <v>180</v>
      </c>
      <c r="B122" s="6">
        <v>0</v>
      </c>
      <c r="C122" s="6">
        <v>0</v>
      </c>
      <c r="D122" s="6">
        <v>0</v>
      </c>
      <c r="E122" s="9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9" t="s">
        <v>104</v>
      </c>
      <c r="L122" s="6">
        <v>0</v>
      </c>
      <c r="M122" s="29">
        <v>2</v>
      </c>
      <c r="N122" s="59">
        <f t="shared" si="3"/>
        <v>2</v>
      </c>
      <c r="O122" s="7"/>
      <c r="P122" s="41">
        <v>0</v>
      </c>
      <c r="Q122" s="49">
        <v>0</v>
      </c>
    </row>
    <row r="123" spans="1:17" ht="15">
      <c r="A123" s="5" t="s">
        <v>18</v>
      </c>
      <c r="B123" s="6">
        <v>12</v>
      </c>
      <c r="C123" s="6">
        <v>14</v>
      </c>
      <c r="D123" s="6">
        <v>15</v>
      </c>
      <c r="E123" s="6">
        <v>12</v>
      </c>
      <c r="F123" s="6">
        <v>14</v>
      </c>
      <c r="G123" s="6">
        <v>12</v>
      </c>
      <c r="H123" s="6">
        <v>19</v>
      </c>
      <c r="I123" s="6">
        <v>6</v>
      </c>
      <c r="J123" s="6">
        <v>14</v>
      </c>
      <c r="K123" s="6">
        <v>15</v>
      </c>
      <c r="L123" s="6">
        <v>10</v>
      </c>
      <c r="M123" s="29">
        <v>15</v>
      </c>
      <c r="N123" s="59">
        <f t="shared" si="3"/>
        <v>277</v>
      </c>
      <c r="O123" s="7"/>
      <c r="P123" s="41">
        <v>262</v>
      </c>
      <c r="Q123" s="49">
        <v>252</v>
      </c>
    </row>
    <row r="124" spans="1:17" ht="15">
      <c r="A124" s="5" t="s">
        <v>124</v>
      </c>
      <c r="B124" s="6">
        <v>0</v>
      </c>
      <c r="C124" s="6">
        <v>0</v>
      </c>
      <c r="D124" s="6">
        <v>0</v>
      </c>
      <c r="E124" s="9" t="s">
        <v>104</v>
      </c>
      <c r="F124" s="6">
        <v>0</v>
      </c>
      <c r="G124" s="6">
        <v>1</v>
      </c>
      <c r="H124" s="6">
        <v>2</v>
      </c>
      <c r="I124" s="6">
        <v>1</v>
      </c>
      <c r="J124" s="6">
        <v>1</v>
      </c>
      <c r="K124" s="6">
        <v>1</v>
      </c>
      <c r="L124" s="6">
        <v>1</v>
      </c>
      <c r="M124" s="29">
        <v>0</v>
      </c>
      <c r="N124" s="59">
        <f t="shared" si="3"/>
        <v>7</v>
      </c>
      <c r="O124" s="7"/>
      <c r="P124" s="41">
        <v>7</v>
      </c>
      <c r="Q124" s="49">
        <v>6</v>
      </c>
    </row>
    <row r="125" spans="1:17" ht="15">
      <c r="A125" s="5" t="s">
        <v>98</v>
      </c>
      <c r="B125" s="6">
        <v>0</v>
      </c>
      <c r="C125" s="8" t="s">
        <v>104</v>
      </c>
      <c r="D125" s="9">
        <v>2</v>
      </c>
      <c r="E125" s="9">
        <v>2</v>
      </c>
      <c r="F125" s="6">
        <v>8</v>
      </c>
      <c r="G125" s="6">
        <v>4</v>
      </c>
      <c r="H125" s="6">
        <v>10</v>
      </c>
      <c r="I125" s="6">
        <v>4</v>
      </c>
      <c r="J125" s="6">
        <v>2</v>
      </c>
      <c r="K125" s="6">
        <v>5</v>
      </c>
      <c r="L125" s="6">
        <v>7</v>
      </c>
      <c r="M125" s="29">
        <v>7</v>
      </c>
      <c r="N125" s="59">
        <f t="shared" si="3"/>
        <v>51</v>
      </c>
      <c r="O125" s="7"/>
      <c r="P125" s="41">
        <v>44</v>
      </c>
      <c r="Q125" s="49">
        <v>37</v>
      </c>
    </row>
    <row r="126" spans="1:17" ht="15">
      <c r="A126" s="5" t="s">
        <v>20</v>
      </c>
      <c r="B126" s="6">
        <v>7</v>
      </c>
      <c r="C126" s="6">
        <v>3</v>
      </c>
      <c r="D126" s="6">
        <v>8</v>
      </c>
      <c r="E126" s="6">
        <v>8</v>
      </c>
      <c r="F126" s="6">
        <v>8</v>
      </c>
      <c r="G126" s="6">
        <v>0</v>
      </c>
      <c r="H126" s="6">
        <v>3</v>
      </c>
      <c r="I126" s="6">
        <v>6</v>
      </c>
      <c r="J126" s="6">
        <v>4</v>
      </c>
      <c r="K126" s="6">
        <v>6</v>
      </c>
      <c r="L126" s="6">
        <v>8</v>
      </c>
      <c r="M126" s="29">
        <v>15</v>
      </c>
      <c r="N126" s="59">
        <f t="shared" si="3"/>
        <v>155</v>
      </c>
      <c r="O126" s="7"/>
      <c r="P126" s="41">
        <v>140</v>
      </c>
      <c r="Q126" s="49">
        <v>132</v>
      </c>
    </row>
    <row r="127" spans="1:17" ht="15">
      <c r="A127" s="5" t="s">
        <v>58</v>
      </c>
      <c r="B127" s="6">
        <v>2</v>
      </c>
      <c r="C127" s="6">
        <v>7</v>
      </c>
      <c r="D127" s="6">
        <v>5</v>
      </c>
      <c r="E127" s="6">
        <v>4</v>
      </c>
      <c r="F127" s="6">
        <v>3</v>
      </c>
      <c r="G127" s="6">
        <v>4</v>
      </c>
      <c r="H127" s="6">
        <v>9</v>
      </c>
      <c r="I127" s="6">
        <v>5</v>
      </c>
      <c r="J127" s="6">
        <v>7</v>
      </c>
      <c r="K127" s="6">
        <v>6</v>
      </c>
      <c r="L127" s="6">
        <v>9</v>
      </c>
      <c r="M127" s="29">
        <v>3</v>
      </c>
      <c r="N127" s="59">
        <f t="shared" si="3"/>
        <v>64</v>
      </c>
      <c r="O127" s="7"/>
      <c r="P127" s="41">
        <v>61</v>
      </c>
      <c r="Q127" s="49">
        <v>52</v>
      </c>
    </row>
    <row r="128" spans="1:17" ht="15">
      <c r="A128" s="5" t="s">
        <v>22</v>
      </c>
      <c r="B128" s="6">
        <v>1</v>
      </c>
      <c r="C128" s="6">
        <v>2</v>
      </c>
      <c r="D128" s="6">
        <v>2</v>
      </c>
      <c r="E128" s="6">
        <v>0</v>
      </c>
      <c r="F128" s="6">
        <v>2</v>
      </c>
      <c r="G128" s="6">
        <v>1</v>
      </c>
      <c r="H128" s="6">
        <v>2</v>
      </c>
      <c r="I128" s="6">
        <v>1</v>
      </c>
      <c r="J128" s="6">
        <v>0</v>
      </c>
      <c r="K128" s="6">
        <v>0</v>
      </c>
      <c r="L128" s="6">
        <v>0</v>
      </c>
      <c r="M128" s="29">
        <v>0</v>
      </c>
      <c r="N128" s="59">
        <f t="shared" si="3"/>
        <v>81</v>
      </c>
      <c r="O128" s="7"/>
      <c r="P128" s="41">
        <v>81</v>
      </c>
      <c r="Q128" s="49">
        <v>81</v>
      </c>
    </row>
    <row r="129" spans="1:17" ht="15">
      <c r="A129" s="5" t="s">
        <v>59</v>
      </c>
      <c r="B129" s="6">
        <v>2</v>
      </c>
      <c r="C129" s="6">
        <v>6</v>
      </c>
      <c r="D129" s="6">
        <v>5</v>
      </c>
      <c r="E129" s="6">
        <v>10</v>
      </c>
      <c r="F129" s="6">
        <v>1</v>
      </c>
      <c r="G129" s="6">
        <v>1</v>
      </c>
      <c r="H129" s="6">
        <v>8</v>
      </c>
      <c r="I129" s="6">
        <v>3</v>
      </c>
      <c r="J129" s="6">
        <v>4</v>
      </c>
      <c r="K129" s="6">
        <v>6</v>
      </c>
      <c r="L129" s="6">
        <v>3</v>
      </c>
      <c r="M129" s="29">
        <v>4</v>
      </c>
      <c r="N129" s="59">
        <f t="shared" si="3"/>
        <v>86</v>
      </c>
      <c r="O129" s="7"/>
      <c r="P129" s="41">
        <v>82</v>
      </c>
      <c r="Q129" s="49">
        <v>79</v>
      </c>
    </row>
    <row r="130" spans="1:17" ht="15">
      <c r="A130" s="5" t="s">
        <v>27</v>
      </c>
      <c r="B130" s="6">
        <v>22</v>
      </c>
      <c r="C130" s="6">
        <v>19</v>
      </c>
      <c r="D130" s="6">
        <v>25</v>
      </c>
      <c r="E130" s="6">
        <v>15</v>
      </c>
      <c r="F130" s="6">
        <v>12</v>
      </c>
      <c r="G130" s="6">
        <v>13</v>
      </c>
      <c r="H130" s="6">
        <v>21</v>
      </c>
      <c r="I130" s="6">
        <v>17</v>
      </c>
      <c r="J130" s="6">
        <v>15</v>
      </c>
      <c r="K130" s="6">
        <v>15</v>
      </c>
      <c r="L130" s="6">
        <v>5</v>
      </c>
      <c r="M130" s="29">
        <v>9</v>
      </c>
      <c r="N130" s="59">
        <f t="shared" si="3"/>
        <v>301</v>
      </c>
      <c r="O130" s="7"/>
      <c r="P130" s="41">
        <v>292</v>
      </c>
      <c r="Q130" s="49">
        <v>287</v>
      </c>
    </row>
    <row r="131" spans="1:17" ht="15">
      <c r="A131" s="5" t="s">
        <v>107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9" t="s">
        <v>94</v>
      </c>
      <c r="K131" s="9">
        <v>0</v>
      </c>
      <c r="L131" s="9">
        <v>1</v>
      </c>
      <c r="M131" s="29">
        <v>1</v>
      </c>
      <c r="N131" s="59">
        <f t="shared" si="3"/>
        <v>3</v>
      </c>
      <c r="O131" s="7"/>
      <c r="P131" s="41">
        <v>2</v>
      </c>
      <c r="Q131" s="49">
        <v>1</v>
      </c>
    </row>
    <row r="132" spans="1:17" ht="15">
      <c r="A132" s="5" t="s">
        <v>28</v>
      </c>
      <c r="B132" s="6">
        <v>6</v>
      </c>
      <c r="C132" s="6">
        <v>6</v>
      </c>
      <c r="D132" s="6">
        <v>14</v>
      </c>
      <c r="E132" s="6">
        <v>4</v>
      </c>
      <c r="F132" s="6">
        <v>7</v>
      </c>
      <c r="G132" s="6">
        <v>5</v>
      </c>
      <c r="H132" s="6">
        <v>4</v>
      </c>
      <c r="I132" s="6">
        <v>4</v>
      </c>
      <c r="J132" s="6">
        <v>8</v>
      </c>
      <c r="K132" s="6">
        <v>3</v>
      </c>
      <c r="L132" s="6">
        <v>4</v>
      </c>
      <c r="M132" s="29">
        <v>4</v>
      </c>
      <c r="N132" s="59">
        <f t="shared" si="3"/>
        <v>79</v>
      </c>
      <c r="O132" s="7"/>
      <c r="P132" s="41">
        <v>75</v>
      </c>
      <c r="Q132" s="49">
        <v>71</v>
      </c>
    </row>
    <row r="133" spans="1:17" ht="15">
      <c r="A133" s="5" t="s">
        <v>29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9" t="s">
        <v>141</v>
      </c>
      <c r="K133" s="9">
        <v>3</v>
      </c>
      <c r="L133" s="9">
        <v>13</v>
      </c>
      <c r="M133" s="29">
        <v>12</v>
      </c>
      <c r="N133" s="59">
        <f t="shared" si="3"/>
        <v>30</v>
      </c>
      <c r="O133" s="7"/>
      <c r="P133" s="41">
        <v>18</v>
      </c>
      <c r="Q133" s="49">
        <v>5</v>
      </c>
    </row>
    <row r="134" spans="1:17" ht="15">
      <c r="A134" s="5" t="s">
        <v>60</v>
      </c>
      <c r="B134" s="6">
        <v>6</v>
      </c>
      <c r="C134" s="6">
        <v>3</v>
      </c>
      <c r="D134" s="6">
        <v>1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29">
        <v>0</v>
      </c>
      <c r="N134" s="59">
        <f t="shared" si="3"/>
        <v>20</v>
      </c>
      <c r="O134" s="7"/>
      <c r="P134" s="41">
        <v>20</v>
      </c>
      <c r="Q134" s="49">
        <v>20</v>
      </c>
    </row>
    <row r="135" spans="1:242" ht="15">
      <c r="A135" s="10" t="s">
        <v>61</v>
      </c>
      <c r="B135" s="11">
        <v>123</v>
      </c>
      <c r="C135" s="11">
        <v>123</v>
      </c>
      <c r="D135" s="11">
        <v>141</v>
      </c>
      <c r="E135" s="11">
        <v>125</v>
      </c>
      <c r="F135" s="11">
        <v>111</v>
      </c>
      <c r="G135" s="11">
        <v>87</v>
      </c>
      <c r="H135" s="11">
        <v>147</v>
      </c>
      <c r="I135" s="11">
        <v>111</v>
      </c>
      <c r="J135" s="11">
        <v>140</v>
      </c>
      <c r="K135" s="11">
        <f>+SUM(K117:K134)</f>
        <v>126</v>
      </c>
      <c r="L135" s="11">
        <v>145</v>
      </c>
      <c r="M135" s="23">
        <f>SUM(M116:M134)</f>
        <v>156</v>
      </c>
      <c r="N135" s="60">
        <f t="shared" si="3"/>
        <v>2435</v>
      </c>
      <c r="O135" s="17"/>
      <c r="P135" s="41">
        <v>2279</v>
      </c>
      <c r="Q135" s="50">
        <v>2134</v>
      </c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</row>
    <row r="136" spans="1:242" ht="1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23"/>
      <c r="N136" s="61"/>
      <c r="O136" s="37"/>
      <c r="Q136" s="5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</row>
    <row r="137" spans="2:17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Q137" s="48"/>
    </row>
    <row r="138" spans="1:17" ht="15">
      <c r="A138" s="2" t="s">
        <v>62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Q138" s="48"/>
    </row>
    <row r="139" spans="1:17" ht="15">
      <c r="A139" s="5" t="s">
        <v>16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29">
        <v>0</v>
      </c>
      <c r="N139" s="59">
        <f>+P139+M139</f>
        <v>84</v>
      </c>
      <c r="O139" s="7"/>
      <c r="P139" s="41">
        <v>84</v>
      </c>
      <c r="Q139" s="49">
        <v>84</v>
      </c>
    </row>
    <row r="140" spans="1:17" ht="15">
      <c r="A140" s="5" t="s">
        <v>20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29">
        <v>0</v>
      </c>
      <c r="N140" s="59">
        <f>+P140+M140</f>
        <v>45</v>
      </c>
      <c r="O140" s="7"/>
      <c r="P140" s="41">
        <v>45</v>
      </c>
      <c r="Q140" s="49">
        <v>45</v>
      </c>
    </row>
    <row r="141" spans="1:17" ht="15">
      <c r="A141" s="5" t="s">
        <v>22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29">
        <v>0</v>
      </c>
      <c r="N141" s="59">
        <f>+P141+M141</f>
        <v>61</v>
      </c>
      <c r="O141" s="7"/>
      <c r="P141" s="41">
        <v>61</v>
      </c>
      <c r="Q141" s="49">
        <v>61</v>
      </c>
    </row>
    <row r="142" spans="1:242" ht="15">
      <c r="A142" s="10" t="s">
        <v>63</v>
      </c>
      <c r="B142" s="11"/>
      <c r="C142" s="1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23">
        <v>0</v>
      </c>
      <c r="N142" s="60">
        <f>+P142+M142</f>
        <v>190</v>
      </c>
      <c r="O142" s="17"/>
      <c r="P142" s="41">
        <v>190</v>
      </c>
      <c r="Q142" s="50">
        <v>190</v>
      </c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</row>
    <row r="143" spans="1:242" ht="1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23"/>
      <c r="N143" s="61"/>
      <c r="O143" s="37"/>
      <c r="Q143" s="48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</row>
    <row r="144" spans="1:242" ht="1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23"/>
      <c r="N144" s="61"/>
      <c r="O144" s="37"/>
      <c r="Q144" s="48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</row>
    <row r="145" spans="1:242" s="12" customFormat="1" ht="15">
      <c r="A145" s="2" t="s">
        <v>145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4" t="s">
        <v>133</v>
      </c>
      <c r="K145" s="14">
        <v>30</v>
      </c>
      <c r="L145" s="14">
        <v>43</v>
      </c>
      <c r="M145" s="31">
        <v>90</v>
      </c>
      <c r="N145" s="62">
        <f>+P145+M145</f>
        <v>175</v>
      </c>
      <c r="O145" s="43"/>
      <c r="P145" s="41">
        <v>85</v>
      </c>
      <c r="Q145" s="51">
        <v>42</v>
      </c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</row>
    <row r="146" spans="1:242" ht="15">
      <c r="A146" s="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29"/>
      <c r="N146" s="62"/>
      <c r="O146" s="43"/>
      <c r="Q146" s="5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</row>
    <row r="147" spans="1:17" s="12" customFormat="1" ht="15">
      <c r="A147" s="2" t="s">
        <v>188</v>
      </c>
      <c r="B147" s="13">
        <v>89</v>
      </c>
      <c r="C147" s="13">
        <v>107</v>
      </c>
      <c r="D147" s="13">
        <v>96</v>
      </c>
      <c r="E147" s="13">
        <v>103</v>
      </c>
      <c r="F147" s="13">
        <v>121</v>
      </c>
      <c r="G147" s="13">
        <v>116</v>
      </c>
      <c r="H147" s="13">
        <v>98</v>
      </c>
      <c r="I147" s="13">
        <v>112</v>
      </c>
      <c r="J147" s="13">
        <v>99</v>
      </c>
      <c r="K147" s="13">
        <v>107</v>
      </c>
      <c r="L147" s="13">
        <v>94</v>
      </c>
      <c r="M147" s="31">
        <v>147</v>
      </c>
      <c r="N147" s="62">
        <f>+P147+M147</f>
        <v>2229</v>
      </c>
      <c r="O147" s="43"/>
      <c r="P147" s="41">
        <v>2082</v>
      </c>
      <c r="Q147" s="51">
        <v>1988</v>
      </c>
    </row>
    <row r="148" spans="1:17" s="12" customFormat="1" ht="15">
      <c r="A148" s="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31"/>
      <c r="N148" s="62"/>
      <c r="O148" s="43"/>
      <c r="P148" s="41"/>
      <c r="Q148" s="51"/>
    </row>
    <row r="149" spans="1:17" s="12" customFormat="1" ht="15">
      <c r="A149" s="2" t="s">
        <v>64</v>
      </c>
      <c r="B149" s="13">
        <v>139</v>
      </c>
      <c r="C149" s="13">
        <v>134</v>
      </c>
      <c r="D149" s="13">
        <v>125</v>
      </c>
      <c r="E149" s="13">
        <v>127</v>
      </c>
      <c r="F149" s="13">
        <v>169</v>
      </c>
      <c r="G149" s="13">
        <v>83</v>
      </c>
      <c r="H149" s="13">
        <v>89</v>
      </c>
      <c r="I149" s="13">
        <v>132</v>
      </c>
      <c r="J149" s="13">
        <v>135</v>
      </c>
      <c r="K149" s="13">
        <v>106</v>
      </c>
      <c r="L149" s="13">
        <v>84</v>
      </c>
      <c r="M149" s="31">
        <v>106</v>
      </c>
      <c r="N149" s="62">
        <f>+P149+M149</f>
        <v>5182</v>
      </c>
      <c r="O149" s="43"/>
      <c r="P149" s="41">
        <v>5076</v>
      </c>
      <c r="Q149" s="51">
        <v>4992</v>
      </c>
    </row>
    <row r="150" spans="2:17" s="12" customFormat="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31"/>
      <c r="N150" s="62"/>
      <c r="O150" s="43"/>
      <c r="P150" s="41"/>
      <c r="Q150" s="52"/>
    </row>
    <row r="151" spans="1:17" s="12" customFormat="1" ht="15">
      <c r="A151" s="2" t="s">
        <v>65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31">
        <v>0</v>
      </c>
      <c r="N151" s="62">
        <f>+P151+M151</f>
        <v>1</v>
      </c>
      <c r="O151" s="43"/>
      <c r="P151" s="41">
        <v>1</v>
      </c>
      <c r="Q151" s="51">
        <v>1</v>
      </c>
    </row>
    <row r="152" spans="2:17" s="12" customFormat="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31"/>
      <c r="N152" s="62"/>
      <c r="O152" s="43"/>
      <c r="P152" s="41"/>
      <c r="Q152" s="52"/>
    </row>
    <row r="153" spans="1:17" s="12" customFormat="1" ht="15">
      <c r="A153" s="12" t="s">
        <v>99</v>
      </c>
      <c r="B153" s="14" t="s">
        <v>104</v>
      </c>
      <c r="C153" s="13">
        <v>0</v>
      </c>
      <c r="D153" s="15">
        <v>2</v>
      </c>
      <c r="E153" s="15">
        <v>26</v>
      </c>
      <c r="F153" s="13">
        <v>27</v>
      </c>
      <c r="G153" s="13">
        <v>17</v>
      </c>
      <c r="H153" s="13">
        <v>20</v>
      </c>
      <c r="I153" s="13">
        <v>21</v>
      </c>
      <c r="J153" s="13">
        <v>18</v>
      </c>
      <c r="K153" s="13">
        <v>19</v>
      </c>
      <c r="L153" s="13">
        <v>16</v>
      </c>
      <c r="M153" s="31">
        <v>25</v>
      </c>
      <c r="N153" s="62">
        <f>+P153+M153</f>
        <v>191</v>
      </c>
      <c r="O153" s="43"/>
      <c r="P153" s="41">
        <v>166</v>
      </c>
      <c r="Q153" s="51">
        <v>150</v>
      </c>
    </row>
    <row r="154" spans="2:17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N154" s="62"/>
      <c r="O154" s="12"/>
      <c r="Q154" s="48"/>
    </row>
    <row r="155" spans="1:17" s="12" customFormat="1" ht="15">
      <c r="A155" s="2" t="s">
        <v>186</v>
      </c>
      <c r="B155" s="13">
        <v>2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31">
        <v>0</v>
      </c>
      <c r="N155" s="62">
        <f>+P155+M155</f>
        <v>1168</v>
      </c>
      <c r="O155" s="43"/>
      <c r="P155" s="41">
        <v>1168</v>
      </c>
      <c r="Q155" s="51">
        <v>1168</v>
      </c>
    </row>
    <row r="156" spans="2:17" s="12" customFormat="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32"/>
      <c r="N156" s="62"/>
      <c r="P156" s="41"/>
      <c r="Q156" s="51"/>
    </row>
    <row r="157" spans="1:17" s="12" customFormat="1" ht="15">
      <c r="A157" s="2" t="s">
        <v>66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31">
        <v>0</v>
      </c>
      <c r="N157" s="62">
        <f>+P157+M157</f>
        <v>56</v>
      </c>
      <c r="O157" s="43"/>
      <c r="P157" s="41">
        <v>56</v>
      </c>
      <c r="Q157" s="51">
        <v>56</v>
      </c>
    </row>
    <row r="158" spans="2:17" s="12" customFormat="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32"/>
      <c r="N158" s="62"/>
      <c r="P158" s="41"/>
      <c r="Q158" s="52"/>
    </row>
    <row r="159" spans="1:17" s="12" customFormat="1" ht="15">
      <c r="A159" s="12" t="s">
        <v>169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4" t="s">
        <v>94</v>
      </c>
      <c r="M159" s="32">
        <v>0</v>
      </c>
      <c r="N159" s="62">
        <f>+P159+M159</f>
        <v>1</v>
      </c>
      <c r="O159" s="43"/>
      <c r="P159" s="41">
        <v>1</v>
      </c>
      <c r="Q159" s="52"/>
    </row>
    <row r="160" spans="2:17" s="12" customFormat="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32"/>
      <c r="N160" s="62"/>
      <c r="P160" s="41"/>
      <c r="Q160" s="52"/>
    </row>
    <row r="161" spans="1:17" s="12" customFormat="1" ht="15">
      <c r="A161" s="2" t="s">
        <v>67</v>
      </c>
      <c r="B161" s="13">
        <v>84</v>
      </c>
      <c r="C161" s="13">
        <v>37</v>
      </c>
      <c r="D161" s="13">
        <v>41</v>
      </c>
      <c r="E161" s="13">
        <v>23</v>
      </c>
      <c r="F161" s="13">
        <v>20</v>
      </c>
      <c r="G161" s="13">
        <v>20</v>
      </c>
      <c r="H161" s="13">
        <v>16</v>
      </c>
      <c r="I161" s="13">
        <v>13</v>
      </c>
      <c r="J161" s="13">
        <v>19</v>
      </c>
      <c r="K161" s="13">
        <v>22</v>
      </c>
      <c r="L161" s="13">
        <v>27</v>
      </c>
      <c r="M161" s="31">
        <v>16</v>
      </c>
      <c r="N161" s="62">
        <f>+P161+M161</f>
        <v>413</v>
      </c>
      <c r="O161" s="43"/>
      <c r="P161" s="41">
        <v>397</v>
      </c>
      <c r="Q161" s="51">
        <v>370</v>
      </c>
    </row>
    <row r="162" spans="4:17" ht="15">
      <c r="D162" s="6"/>
      <c r="E162" s="13"/>
      <c r="F162" s="6"/>
      <c r="G162" s="6"/>
      <c r="H162" s="6"/>
      <c r="I162" s="6"/>
      <c r="J162" s="6"/>
      <c r="K162" s="6"/>
      <c r="L162" s="6"/>
      <c r="Q162" s="48"/>
    </row>
    <row r="163" spans="1:17" ht="15">
      <c r="A163" s="2" t="s">
        <v>70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Q163" s="48"/>
    </row>
    <row r="164" spans="1:17" ht="15">
      <c r="A164" s="5" t="s">
        <v>71</v>
      </c>
      <c r="B164" s="6">
        <v>1</v>
      </c>
      <c r="C164" s="6">
        <v>2</v>
      </c>
      <c r="D164" s="6">
        <v>1</v>
      </c>
      <c r="E164" s="6">
        <v>3</v>
      </c>
      <c r="F164" s="6">
        <v>0</v>
      </c>
      <c r="G164" s="6">
        <v>1</v>
      </c>
      <c r="H164" s="6">
        <v>2</v>
      </c>
      <c r="I164" s="9" t="s">
        <v>142</v>
      </c>
      <c r="J164" s="6">
        <v>0</v>
      </c>
      <c r="K164" s="6">
        <v>1</v>
      </c>
      <c r="L164" s="6">
        <v>0</v>
      </c>
      <c r="M164" s="29">
        <v>0</v>
      </c>
      <c r="N164" s="59">
        <f aca="true" t="shared" si="4" ref="N164:N174">+P164+M164</f>
        <v>18</v>
      </c>
      <c r="O164" s="7"/>
      <c r="P164" s="41">
        <v>18</v>
      </c>
      <c r="Q164" s="49">
        <v>18</v>
      </c>
    </row>
    <row r="165" spans="1:17" ht="15">
      <c r="A165" s="5" t="s">
        <v>72</v>
      </c>
      <c r="B165" s="6">
        <v>5</v>
      </c>
      <c r="C165" s="6">
        <v>3</v>
      </c>
      <c r="D165" s="6">
        <v>3</v>
      </c>
      <c r="E165" s="6">
        <v>1</v>
      </c>
      <c r="F165" s="6">
        <v>5</v>
      </c>
      <c r="G165" s="6">
        <v>5</v>
      </c>
      <c r="H165" s="6">
        <v>5</v>
      </c>
      <c r="I165" s="6">
        <v>2</v>
      </c>
      <c r="J165" s="6">
        <v>2</v>
      </c>
      <c r="K165" s="6">
        <v>2</v>
      </c>
      <c r="L165" s="6">
        <v>5</v>
      </c>
      <c r="M165" s="29">
        <v>2</v>
      </c>
      <c r="N165" s="59">
        <f t="shared" si="4"/>
        <v>43</v>
      </c>
      <c r="O165" s="7"/>
      <c r="P165" s="41">
        <v>41</v>
      </c>
      <c r="Q165" s="49">
        <v>36</v>
      </c>
    </row>
    <row r="166" spans="1:17" ht="15">
      <c r="A166" s="5" t="s">
        <v>73</v>
      </c>
      <c r="B166" s="6">
        <v>0</v>
      </c>
      <c r="C166" s="6">
        <v>3</v>
      </c>
      <c r="D166" s="6">
        <v>0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>
        <v>0</v>
      </c>
      <c r="K166" s="6">
        <v>0</v>
      </c>
      <c r="L166" s="6">
        <v>0</v>
      </c>
      <c r="M166" s="29">
        <v>0</v>
      </c>
      <c r="N166" s="59">
        <f t="shared" si="4"/>
        <v>14</v>
      </c>
      <c r="O166" s="7"/>
      <c r="P166" s="41">
        <v>14</v>
      </c>
      <c r="Q166" s="49">
        <v>14</v>
      </c>
    </row>
    <row r="167" spans="1:17" ht="15">
      <c r="A167" s="5" t="s">
        <v>7</v>
      </c>
      <c r="B167" s="6">
        <v>13</v>
      </c>
      <c r="C167" s="6">
        <v>13</v>
      </c>
      <c r="D167" s="6">
        <v>10</v>
      </c>
      <c r="E167" s="6">
        <v>7</v>
      </c>
      <c r="F167" s="6">
        <v>11</v>
      </c>
      <c r="G167" s="6">
        <v>9</v>
      </c>
      <c r="H167" s="6">
        <v>9</v>
      </c>
      <c r="I167" s="6">
        <v>6</v>
      </c>
      <c r="J167" s="6">
        <v>4</v>
      </c>
      <c r="K167" s="6">
        <v>8</v>
      </c>
      <c r="L167" s="6">
        <v>9</v>
      </c>
      <c r="M167" s="29">
        <v>6</v>
      </c>
      <c r="N167" s="59">
        <f t="shared" si="4"/>
        <v>215</v>
      </c>
      <c r="O167" s="7"/>
      <c r="P167" s="41">
        <v>209</v>
      </c>
      <c r="Q167" s="49">
        <v>200</v>
      </c>
    </row>
    <row r="168" spans="1:17" ht="15">
      <c r="A168" s="5" t="s">
        <v>9</v>
      </c>
      <c r="B168" s="6">
        <v>5</v>
      </c>
      <c r="C168" s="6">
        <v>3</v>
      </c>
      <c r="D168" s="6">
        <v>9</v>
      </c>
      <c r="E168" s="6">
        <v>3</v>
      </c>
      <c r="F168" s="6">
        <v>2</v>
      </c>
      <c r="G168" s="6">
        <v>4</v>
      </c>
      <c r="H168" s="6">
        <v>5</v>
      </c>
      <c r="I168" s="6">
        <v>11</v>
      </c>
      <c r="J168" s="6">
        <v>8</v>
      </c>
      <c r="K168" s="6">
        <v>7</v>
      </c>
      <c r="L168" s="6">
        <v>16</v>
      </c>
      <c r="M168" s="29">
        <v>9</v>
      </c>
      <c r="N168" s="59">
        <f t="shared" si="4"/>
        <v>123</v>
      </c>
      <c r="O168" s="7"/>
      <c r="P168" s="41">
        <v>114</v>
      </c>
      <c r="Q168" s="49">
        <v>98</v>
      </c>
    </row>
    <row r="169" spans="1:17" ht="15">
      <c r="A169" s="5" t="s">
        <v>150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9" t="s">
        <v>130</v>
      </c>
      <c r="L169" s="6">
        <v>2</v>
      </c>
      <c r="M169" s="29">
        <v>4</v>
      </c>
      <c r="N169" s="59">
        <f t="shared" si="4"/>
        <v>9</v>
      </c>
      <c r="O169" s="7"/>
      <c r="P169" s="41">
        <v>5</v>
      </c>
      <c r="Q169" s="49">
        <v>3</v>
      </c>
    </row>
    <row r="170" spans="1:17" ht="15">
      <c r="A170" s="5" t="s">
        <v>11</v>
      </c>
      <c r="B170" s="6">
        <v>39</v>
      </c>
      <c r="C170" s="6">
        <v>37</v>
      </c>
      <c r="D170" s="6">
        <v>44</v>
      </c>
      <c r="E170" s="6">
        <v>55</v>
      </c>
      <c r="F170" s="6">
        <v>34</v>
      </c>
      <c r="G170" s="6">
        <v>59</v>
      </c>
      <c r="H170" s="6">
        <v>42</v>
      </c>
      <c r="I170" s="6">
        <v>51</v>
      </c>
      <c r="J170" s="6">
        <v>87</v>
      </c>
      <c r="K170" s="6">
        <v>64</v>
      </c>
      <c r="L170" s="6">
        <v>47</v>
      </c>
      <c r="M170" s="29">
        <v>44</v>
      </c>
      <c r="N170" s="59">
        <f t="shared" si="4"/>
        <v>774</v>
      </c>
      <c r="O170" s="7"/>
      <c r="P170" s="41">
        <v>730</v>
      </c>
      <c r="Q170" s="49">
        <v>683</v>
      </c>
    </row>
    <row r="171" spans="1:17" ht="15">
      <c r="A171" s="5" t="s">
        <v>12</v>
      </c>
      <c r="B171" s="6">
        <v>8</v>
      </c>
      <c r="C171" s="6">
        <v>13</v>
      </c>
      <c r="D171" s="6">
        <v>11</v>
      </c>
      <c r="E171" s="6">
        <v>7</v>
      </c>
      <c r="F171" s="6">
        <v>10</v>
      </c>
      <c r="G171" s="6">
        <v>6</v>
      </c>
      <c r="H171" s="6">
        <v>2</v>
      </c>
      <c r="I171" s="6">
        <v>10</v>
      </c>
      <c r="J171" s="6">
        <v>6</v>
      </c>
      <c r="K171" s="6">
        <v>4</v>
      </c>
      <c r="L171" s="6">
        <v>11</v>
      </c>
      <c r="M171" s="29">
        <v>14</v>
      </c>
      <c r="N171" s="59">
        <f t="shared" si="4"/>
        <v>181</v>
      </c>
      <c r="O171" s="7"/>
      <c r="P171" s="41">
        <v>167</v>
      </c>
      <c r="Q171" s="49">
        <v>156</v>
      </c>
    </row>
    <row r="172" spans="1:17" ht="15">
      <c r="A172" s="5" t="s">
        <v>13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9" t="s">
        <v>94</v>
      </c>
      <c r="J172" s="6">
        <v>1</v>
      </c>
      <c r="K172" s="6">
        <v>5</v>
      </c>
      <c r="L172" s="6">
        <v>1</v>
      </c>
      <c r="M172" s="29">
        <v>3</v>
      </c>
      <c r="N172" s="59">
        <f t="shared" si="4"/>
        <v>11</v>
      </c>
      <c r="O172" s="7"/>
      <c r="P172" s="41">
        <v>8</v>
      </c>
      <c r="Q172" s="49">
        <v>7</v>
      </c>
    </row>
    <row r="173" spans="1:17" ht="15">
      <c r="A173" s="5" t="s">
        <v>14</v>
      </c>
      <c r="B173" s="6">
        <v>6</v>
      </c>
      <c r="C173" s="6">
        <v>10</v>
      </c>
      <c r="D173" s="6">
        <v>10</v>
      </c>
      <c r="E173" s="6">
        <v>4</v>
      </c>
      <c r="F173" s="6">
        <v>9</v>
      </c>
      <c r="G173" s="6">
        <v>6</v>
      </c>
      <c r="H173" s="6">
        <v>12</v>
      </c>
      <c r="I173" s="6">
        <v>8</v>
      </c>
      <c r="J173" s="6">
        <v>11</v>
      </c>
      <c r="K173" s="6">
        <v>11</v>
      </c>
      <c r="L173" s="6">
        <v>8</v>
      </c>
      <c r="M173" s="29">
        <v>11</v>
      </c>
      <c r="N173" s="59">
        <f t="shared" si="4"/>
        <v>129</v>
      </c>
      <c r="O173" s="7"/>
      <c r="P173" s="41">
        <v>118</v>
      </c>
      <c r="Q173" s="49">
        <v>110</v>
      </c>
    </row>
    <row r="174" spans="1:17" ht="15">
      <c r="A174" s="5" t="s">
        <v>125</v>
      </c>
      <c r="B174" s="6">
        <v>0</v>
      </c>
      <c r="C174" s="6">
        <v>0</v>
      </c>
      <c r="D174" s="6">
        <v>0</v>
      </c>
      <c r="E174" s="6">
        <v>0</v>
      </c>
      <c r="F174" s="9" t="s">
        <v>104</v>
      </c>
      <c r="G174" s="6">
        <v>1</v>
      </c>
      <c r="H174" s="6">
        <v>2</v>
      </c>
      <c r="I174" s="6">
        <v>10</v>
      </c>
      <c r="J174" s="6">
        <v>8</v>
      </c>
      <c r="K174" s="6">
        <v>11</v>
      </c>
      <c r="L174" s="6">
        <v>15</v>
      </c>
      <c r="M174" s="29">
        <v>8</v>
      </c>
      <c r="N174" s="59">
        <f t="shared" si="4"/>
        <v>55</v>
      </c>
      <c r="O174" s="7"/>
      <c r="P174" s="41">
        <v>47</v>
      </c>
      <c r="Q174" s="49">
        <v>32</v>
      </c>
    </row>
    <row r="175" spans="1:17" ht="15">
      <c r="A175" s="5" t="s">
        <v>100</v>
      </c>
      <c r="B175" s="6">
        <v>0</v>
      </c>
      <c r="C175" s="6">
        <v>0</v>
      </c>
      <c r="D175" s="8" t="s">
        <v>101</v>
      </c>
      <c r="E175" s="8">
        <v>17</v>
      </c>
      <c r="F175" s="6">
        <v>14</v>
      </c>
      <c r="G175" s="6">
        <v>7</v>
      </c>
      <c r="H175" s="6">
        <v>7</v>
      </c>
      <c r="I175" s="6">
        <v>6</v>
      </c>
      <c r="J175" s="6">
        <v>10</v>
      </c>
      <c r="K175" s="6">
        <v>0</v>
      </c>
      <c r="L175" s="6">
        <v>9</v>
      </c>
      <c r="M175" s="33" t="s">
        <v>190</v>
      </c>
      <c r="N175" s="59">
        <f>+P175+0</f>
        <v>81</v>
      </c>
      <c r="O175" s="7"/>
      <c r="P175" s="41">
        <v>81</v>
      </c>
      <c r="Q175" s="49">
        <v>72</v>
      </c>
    </row>
    <row r="176" spans="1:17" ht="15">
      <c r="A176" s="5" t="s">
        <v>132</v>
      </c>
      <c r="B176" s="6">
        <v>0</v>
      </c>
      <c r="C176" s="6">
        <v>0</v>
      </c>
      <c r="D176" s="8">
        <v>0</v>
      </c>
      <c r="E176" s="8">
        <v>0</v>
      </c>
      <c r="F176" s="6">
        <v>0</v>
      </c>
      <c r="G176" s="6">
        <v>0</v>
      </c>
      <c r="H176" s="9" t="s">
        <v>133</v>
      </c>
      <c r="I176" s="6">
        <v>18</v>
      </c>
      <c r="J176" s="6">
        <v>46</v>
      </c>
      <c r="K176" s="6">
        <v>32</v>
      </c>
      <c r="L176" s="6">
        <v>37</v>
      </c>
      <c r="M176" s="29">
        <v>33</v>
      </c>
      <c r="N176" s="59">
        <f>+P176+M176</f>
        <v>178</v>
      </c>
      <c r="O176" s="7"/>
      <c r="P176" s="41">
        <v>145</v>
      </c>
      <c r="Q176" s="49">
        <v>108</v>
      </c>
    </row>
    <row r="177" spans="1:17" ht="15">
      <c r="A177" s="5" t="s">
        <v>146</v>
      </c>
      <c r="B177" s="6">
        <v>0</v>
      </c>
      <c r="C177" s="6">
        <v>0</v>
      </c>
      <c r="D177" s="8">
        <v>0</v>
      </c>
      <c r="E177" s="8">
        <v>0</v>
      </c>
      <c r="F177" s="6">
        <v>0</v>
      </c>
      <c r="G177" s="6">
        <v>0</v>
      </c>
      <c r="H177" s="9">
        <v>0</v>
      </c>
      <c r="I177" s="9">
        <v>0</v>
      </c>
      <c r="J177" s="9" t="s">
        <v>141</v>
      </c>
      <c r="K177" s="9">
        <v>5</v>
      </c>
      <c r="L177" s="9">
        <v>2</v>
      </c>
      <c r="M177" s="29">
        <v>8</v>
      </c>
      <c r="N177" s="59">
        <f>+P177+M177</f>
        <v>17</v>
      </c>
      <c r="O177" s="7"/>
      <c r="P177" s="41">
        <v>9</v>
      </c>
      <c r="Q177" s="49">
        <v>7</v>
      </c>
    </row>
    <row r="178" spans="1:17" ht="15">
      <c r="A178" s="5" t="s">
        <v>22</v>
      </c>
      <c r="B178" s="6">
        <v>0</v>
      </c>
      <c r="C178" s="6">
        <v>0</v>
      </c>
      <c r="D178" s="8">
        <v>0</v>
      </c>
      <c r="E178" s="8">
        <v>0</v>
      </c>
      <c r="F178" s="6">
        <v>0</v>
      </c>
      <c r="G178" s="6">
        <v>0</v>
      </c>
      <c r="H178" s="9">
        <v>0</v>
      </c>
      <c r="I178" s="9" t="s">
        <v>110</v>
      </c>
      <c r="J178" s="6">
        <v>2</v>
      </c>
      <c r="K178" s="6">
        <v>4</v>
      </c>
      <c r="L178" s="6">
        <v>1</v>
      </c>
      <c r="M178" s="29">
        <v>13</v>
      </c>
      <c r="N178" s="59">
        <f>+P178+M178</f>
        <v>24</v>
      </c>
      <c r="O178" s="7"/>
      <c r="P178" s="41">
        <v>11</v>
      </c>
      <c r="Q178" s="49">
        <v>10</v>
      </c>
    </row>
    <row r="179" spans="1:17" ht="15">
      <c r="A179" s="5" t="s">
        <v>147</v>
      </c>
      <c r="B179" s="6">
        <v>0</v>
      </c>
      <c r="C179" s="6">
        <v>0</v>
      </c>
      <c r="D179" s="8">
        <v>0</v>
      </c>
      <c r="E179" s="8">
        <v>0</v>
      </c>
      <c r="F179" s="6">
        <v>0</v>
      </c>
      <c r="G179" s="6">
        <v>0</v>
      </c>
      <c r="H179" s="9">
        <v>0</v>
      </c>
      <c r="I179" s="9">
        <v>0</v>
      </c>
      <c r="J179" s="9" t="s">
        <v>141</v>
      </c>
      <c r="K179" s="9">
        <v>1</v>
      </c>
      <c r="L179" s="9">
        <v>5</v>
      </c>
      <c r="M179" s="29">
        <v>0</v>
      </c>
      <c r="N179" s="59">
        <f>+P179+M179</f>
        <v>8</v>
      </c>
      <c r="O179" s="7"/>
      <c r="P179" s="41">
        <v>8</v>
      </c>
      <c r="Q179" s="49">
        <v>3</v>
      </c>
    </row>
    <row r="180" spans="1:242" ht="15">
      <c r="A180" s="10" t="s">
        <v>74</v>
      </c>
      <c r="B180" s="11">
        <v>77</v>
      </c>
      <c r="C180" s="11">
        <v>84</v>
      </c>
      <c r="D180" s="11">
        <v>99</v>
      </c>
      <c r="E180" s="11">
        <v>100</v>
      </c>
      <c r="F180" s="11">
        <v>86</v>
      </c>
      <c r="G180" s="11">
        <v>100</v>
      </c>
      <c r="H180" s="18">
        <v>99</v>
      </c>
      <c r="I180" s="11">
        <v>127</v>
      </c>
      <c r="J180" s="11">
        <v>189</v>
      </c>
      <c r="K180" s="11">
        <v>158</v>
      </c>
      <c r="L180" s="11">
        <v>168</v>
      </c>
      <c r="M180" s="23">
        <f>SUM(M164:M179)</f>
        <v>155</v>
      </c>
      <c r="N180" s="60">
        <f>+P180+M180</f>
        <v>1880</v>
      </c>
      <c r="O180" s="17"/>
      <c r="P180" s="41">
        <v>1725</v>
      </c>
      <c r="Q180" s="50">
        <v>1557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</row>
    <row r="181" spans="1:242" ht="15">
      <c r="A181" s="10"/>
      <c r="B181" s="11"/>
      <c r="C181" s="11"/>
      <c r="D181" s="11"/>
      <c r="E181" s="11"/>
      <c r="F181" s="11"/>
      <c r="G181" s="11"/>
      <c r="H181" s="18"/>
      <c r="I181" s="11"/>
      <c r="J181" s="11"/>
      <c r="K181" s="11"/>
      <c r="L181" s="11"/>
      <c r="M181" s="23"/>
      <c r="N181" s="61"/>
      <c r="O181" s="37"/>
      <c r="Q181" s="5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</row>
    <row r="182" spans="2:17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Q182" s="48"/>
    </row>
    <row r="183" spans="1:17" ht="15">
      <c r="A183" s="2" t="s">
        <v>75</v>
      </c>
      <c r="B183" s="13">
        <v>6</v>
      </c>
      <c r="C183" s="13">
        <v>15</v>
      </c>
      <c r="D183" s="13">
        <v>18</v>
      </c>
      <c r="E183" s="13">
        <v>33</v>
      </c>
      <c r="F183" s="13">
        <v>39</v>
      </c>
      <c r="G183" s="13">
        <v>38</v>
      </c>
      <c r="H183" s="13">
        <v>33</v>
      </c>
      <c r="I183" s="13">
        <v>45</v>
      </c>
      <c r="J183" s="13">
        <v>40</v>
      </c>
      <c r="K183" s="13">
        <v>25</v>
      </c>
      <c r="L183" s="13">
        <v>54</v>
      </c>
      <c r="M183" s="31">
        <v>47</v>
      </c>
      <c r="N183" s="62">
        <f>+P183+M183</f>
        <v>393</v>
      </c>
      <c r="O183" s="43"/>
      <c r="P183" s="41">
        <v>346</v>
      </c>
      <c r="Q183" s="49">
        <v>292</v>
      </c>
    </row>
    <row r="184" spans="2:17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31"/>
      <c r="N184" s="62"/>
      <c r="O184" s="43"/>
      <c r="Q184" s="48"/>
    </row>
    <row r="185" spans="1:17" ht="15">
      <c r="A185" s="2" t="s">
        <v>76</v>
      </c>
      <c r="B185" s="13">
        <v>0</v>
      </c>
      <c r="C185" s="13">
        <v>5</v>
      </c>
      <c r="D185" s="13">
        <v>5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31">
        <v>0</v>
      </c>
      <c r="N185" s="62">
        <f>+P185+M185</f>
        <v>21</v>
      </c>
      <c r="O185" s="43"/>
      <c r="P185" s="41">
        <v>21</v>
      </c>
      <c r="Q185" s="49">
        <v>21</v>
      </c>
    </row>
    <row r="186" spans="2:17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31"/>
      <c r="N186" s="62"/>
      <c r="O186" s="43"/>
      <c r="Q186" s="48"/>
    </row>
    <row r="187" spans="1:17" ht="15">
      <c r="A187" s="2" t="s">
        <v>170</v>
      </c>
      <c r="B187" s="13">
        <v>11</v>
      </c>
      <c r="C187" s="13">
        <v>11</v>
      </c>
      <c r="D187" s="13">
        <v>9</v>
      </c>
      <c r="E187" s="13">
        <v>5</v>
      </c>
      <c r="F187" s="13">
        <v>5</v>
      </c>
      <c r="G187" s="13">
        <v>4</v>
      </c>
      <c r="H187" s="13">
        <v>3</v>
      </c>
      <c r="I187" s="13">
        <v>4</v>
      </c>
      <c r="J187" s="13">
        <v>12</v>
      </c>
      <c r="K187" s="13">
        <v>8</v>
      </c>
      <c r="L187" s="13">
        <v>12</v>
      </c>
      <c r="M187" s="31">
        <v>10</v>
      </c>
      <c r="N187" s="62">
        <f>+P187+M187</f>
        <v>136</v>
      </c>
      <c r="O187" s="43"/>
      <c r="P187" s="41">
        <v>126</v>
      </c>
      <c r="Q187" s="49">
        <v>114</v>
      </c>
    </row>
    <row r="188" spans="2:17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31"/>
      <c r="N188" s="62"/>
      <c r="O188" s="43"/>
      <c r="Q188" s="48"/>
    </row>
    <row r="189" spans="1:17" ht="15">
      <c r="A189" s="2" t="s">
        <v>171</v>
      </c>
      <c r="B189" s="13">
        <v>24</v>
      </c>
      <c r="C189" s="13">
        <v>20</v>
      </c>
      <c r="D189" s="13">
        <v>5</v>
      </c>
      <c r="E189" s="13">
        <v>25</v>
      </c>
      <c r="F189" s="13">
        <v>15</v>
      </c>
      <c r="G189" s="13">
        <v>18</v>
      </c>
      <c r="H189" s="13">
        <v>25</v>
      </c>
      <c r="I189" s="13">
        <v>21</v>
      </c>
      <c r="J189" s="13">
        <v>36</v>
      </c>
      <c r="K189" s="13">
        <v>33</v>
      </c>
      <c r="L189" s="13">
        <v>36</v>
      </c>
      <c r="M189" s="31">
        <v>44</v>
      </c>
      <c r="N189" s="62">
        <f>+P189+M189</f>
        <v>370</v>
      </c>
      <c r="O189" s="43"/>
      <c r="P189" s="41">
        <v>326</v>
      </c>
      <c r="Q189" s="49">
        <v>290</v>
      </c>
    </row>
    <row r="190" spans="2:17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31"/>
      <c r="N190" s="62"/>
      <c r="O190" s="43"/>
      <c r="Q190" s="48"/>
    </row>
    <row r="191" spans="1:17" ht="15">
      <c r="A191" s="2" t="s">
        <v>172</v>
      </c>
      <c r="B191" s="13">
        <v>15</v>
      </c>
      <c r="C191" s="13">
        <v>13</v>
      </c>
      <c r="D191" s="13">
        <v>16</v>
      </c>
      <c r="E191" s="13">
        <v>14</v>
      </c>
      <c r="F191" s="13">
        <v>11</v>
      </c>
      <c r="G191" s="13">
        <v>9</v>
      </c>
      <c r="H191" s="13">
        <v>11</v>
      </c>
      <c r="I191" s="13">
        <v>4</v>
      </c>
      <c r="J191" s="13">
        <v>15</v>
      </c>
      <c r="K191" s="13">
        <v>28</v>
      </c>
      <c r="L191" s="13">
        <v>26</v>
      </c>
      <c r="M191" s="31">
        <v>18</v>
      </c>
      <c r="N191" s="62">
        <f>+P191+M191</f>
        <v>219</v>
      </c>
      <c r="O191" s="43"/>
      <c r="P191" s="41">
        <v>201</v>
      </c>
      <c r="Q191" s="49">
        <v>175</v>
      </c>
    </row>
    <row r="192" spans="2:17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31"/>
      <c r="N192" s="62"/>
      <c r="O192" s="43"/>
      <c r="Q192" s="48"/>
    </row>
    <row r="193" spans="1:17" ht="15">
      <c r="A193" s="2" t="s">
        <v>77</v>
      </c>
      <c r="B193" s="13">
        <v>10</v>
      </c>
      <c r="C193" s="13">
        <v>8</v>
      </c>
      <c r="D193" s="13">
        <v>3</v>
      </c>
      <c r="E193" s="13">
        <v>10</v>
      </c>
      <c r="F193" s="13">
        <v>6</v>
      </c>
      <c r="G193" s="13">
        <v>8</v>
      </c>
      <c r="H193" s="13">
        <v>7</v>
      </c>
      <c r="I193" s="13">
        <v>10</v>
      </c>
      <c r="J193" s="13">
        <v>11</v>
      </c>
      <c r="K193" s="13">
        <v>5</v>
      </c>
      <c r="L193" s="13">
        <v>8</v>
      </c>
      <c r="M193" s="31">
        <v>7</v>
      </c>
      <c r="N193" s="62">
        <f>+P193+M193</f>
        <v>240</v>
      </c>
      <c r="O193" s="43"/>
      <c r="P193" s="41">
        <v>233</v>
      </c>
      <c r="Q193" s="49">
        <v>225</v>
      </c>
    </row>
    <row r="194" spans="2:17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31"/>
      <c r="N194" s="62"/>
      <c r="O194" s="43"/>
      <c r="Q194" s="48"/>
    </row>
    <row r="195" spans="1:17" ht="15">
      <c r="A195" s="2" t="s">
        <v>78</v>
      </c>
      <c r="B195" s="13">
        <v>33</v>
      </c>
      <c r="C195" s="13">
        <v>37</v>
      </c>
      <c r="D195" s="13">
        <v>42</v>
      </c>
      <c r="E195" s="13">
        <v>31</v>
      </c>
      <c r="F195" s="13">
        <v>63</v>
      </c>
      <c r="G195" s="13">
        <v>48</v>
      </c>
      <c r="H195" s="13">
        <v>53</v>
      </c>
      <c r="I195" s="13">
        <v>54</v>
      </c>
      <c r="J195" s="13">
        <v>60</v>
      </c>
      <c r="K195" s="13">
        <v>48</v>
      </c>
      <c r="L195" s="13">
        <v>61</v>
      </c>
      <c r="M195" s="31">
        <v>56</v>
      </c>
      <c r="N195" s="62">
        <f>+P195+M195</f>
        <v>819</v>
      </c>
      <c r="O195" s="43"/>
      <c r="P195" s="41">
        <v>763</v>
      </c>
      <c r="Q195" s="49">
        <v>702</v>
      </c>
    </row>
    <row r="196" spans="1:17" ht="15">
      <c r="A196" s="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31"/>
      <c r="N196" s="62"/>
      <c r="O196" s="43"/>
      <c r="Q196" s="49"/>
    </row>
    <row r="197" spans="1:17" ht="15">
      <c r="A197" s="2" t="s">
        <v>181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34">
        <v>6</v>
      </c>
      <c r="N197" s="62">
        <f>+P197+M197</f>
        <v>6</v>
      </c>
      <c r="O197" s="43"/>
      <c r="P197" s="41">
        <v>0</v>
      </c>
      <c r="Q197" s="49">
        <v>0</v>
      </c>
    </row>
    <row r="198" spans="2:17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31"/>
      <c r="N198" s="62"/>
      <c r="O198" s="43"/>
      <c r="Q198" s="48"/>
    </row>
    <row r="199" spans="1:17" ht="15">
      <c r="A199" s="12" t="s">
        <v>134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4" t="s">
        <v>135</v>
      </c>
      <c r="I199" s="13">
        <v>20</v>
      </c>
      <c r="J199" s="13">
        <v>26</v>
      </c>
      <c r="K199" s="13">
        <v>20</v>
      </c>
      <c r="L199" s="13">
        <v>24</v>
      </c>
      <c r="M199" s="31">
        <v>37</v>
      </c>
      <c r="N199" s="62">
        <f>+P199+M199</f>
        <v>147</v>
      </c>
      <c r="O199" s="43"/>
      <c r="P199" s="41">
        <v>110</v>
      </c>
      <c r="Q199" s="49">
        <v>86</v>
      </c>
    </row>
    <row r="200" spans="2:17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31"/>
      <c r="N200" s="62"/>
      <c r="O200" s="43"/>
      <c r="Q200" s="48"/>
    </row>
    <row r="201" spans="1:17" ht="15">
      <c r="A201" s="2" t="s">
        <v>79</v>
      </c>
      <c r="B201" s="13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31">
        <v>0</v>
      </c>
      <c r="N201" s="62">
        <f>+P201+M201</f>
        <v>64</v>
      </c>
      <c r="O201" s="43"/>
      <c r="P201" s="41">
        <v>64</v>
      </c>
      <c r="Q201" s="49">
        <v>64</v>
      </c>
    </row>
    <row r="202" spans="2:17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31"/>
      <c r="N202" s="62"/>
      <c r="O202" s="43"/>
      <c r="Q202" s="48"/>
    </row>
    <row r="203" spans="1:242" ht="15">
      <c r="A203" s="10" t="s">
        <v>80</v>
      </c>
      <c r="B203" s="11">
        <v>613</v>
      </c>
      <c r="C203" s="11">
        <v>594</v>
      </c>
      <c r="D203" s="11">
        <v>602</v>
      </c>
      <c r="E203" s="11">
        <v>631</v>
      </c>
      <c r="F203" s="11">
        <v>687</v>
      </c>
      <c r="G203" s="11">
        <v>565</v>
      </c>
      <c r="H203" s="11">
        <v>639</v>
      </c>
      <c r="I203" s="11">
        <v>705</v>
      </c>
      <c r="J203" s="11">
        <v>848</v>
      </c>
      <c r="K203" s="11">
        <f>+K199+K195+K193+K191+K189+K187+K185+K183+K180+K161+K157+K153+K151+K149+K147+K145+K135+K113+K111</f>
        <v>799</v>
      </c>
      <c r="L203" s="11">
        <f>+L199+L195+L193+L191+L189+L187+L183+L180+L161+1+L153+L149+L147+L145+L135+L113+L111</f>
        <v>851</v>
      </c>
      <c r="M203" s="24">
        <f>+M199+M195+M193+M191+M189+M187+M183+M180+M161+M159+M153+M149+M147+M145+M135+M113+M111+M197</f>
        <v>976</v>
      </c>
      <c r="N203" s="60">
        <f>+P203+M203</f>
        <v>16632</v>
      </c>
      <c r="O203" s="17"/>
      <c r="P203" s="41">
        <v>15656</v>
      </c>
      <c r="Q203" s="50">
        <v>14805</v>
      </c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</row>
    <row r="204" spans="2:17" ht="15">
      <c r="B204" s="6"/>
      <c r="C204" s="6"/>
      <c r="D204" s="6"/>
      <c r="E204" s="6"/>
      <c r="F204" s="6"/>
      <c r="G204" s="6"/>
      <c r="H204" s="6"/>
      <c r="J204" s="6"/>
      <c r="M204" s="32"/>
      <c r="Q204" s="48"/>
    </row>
    <row r="205" spans="13:17" ht="15">
      <c r="M205" s="32"/>
      <c r="Q205" s="48"/>
    </row>
    <row r="206" spans="1:17" ht="15">
      <c r="A206" s="12" t="s">
        <v>112</v>
      </c>
      <c r="B206" s="12">
        <v>0</v>
      </c>
      <c r="C206" s="14" t="s">
        <v>104</v>
      </c>
      <c r="D206" s="13">
        <v>0</v>
      </c>
      <c r="E206" s="15">
        <v>2</v>
      </c>
      <c r="F206" s="13">
        <v>9</v>
      </c>
      <c r="G206" s="13">
        <v>11</v>
      </c>
      <c r="H206" s="13">
        <v>23</v>
      </c>
      <c r="I206" s="13">
        <v>9</v>
      </c>
      <c r="J206" s="13">
        <v>9</v>
      </c>
      <c r="K206" s="13">
        <v>8</v>
      </c>
      <c r="L206" s="13">
        <v>7</v>
      </c>
      <c r="M206" s="31">
        <v>7</v>
      </c>
      <c r="N206" s="62">
        <f>+P206+M206</f>
        <v>85</v>
      </c>
      <c r="O206" s="43"/>
      <c r="P206" s="41">
        <v>78</v>
      </c>
      <c r="Q206" s="49">
        <v>71</v>
      </c>
    </row>
    <row r="207" spans="2:17" ht="1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31"/>
      <c r="N207" s="62"/>
      <c r="O207" s="43"/>
      <c r="Q207" s="48"/>
    </row>
    <row r="208" spans="1:17" ht="15">
      <c r="A208" s="2" t="s">
        <v>102</v>
      </c>
      <c r="B208" s="13">
        <v>0</v>
      </c>
      <c r="C208" s="14" t="s">
        <v>119</v>
      </c>
      <c r="D208" s="15">
        <v>1</v>
      </c>
      <c r="E208" s="15">
        <v>3</v>
      </c>
      <c r="F208" s="13">
        <v>1</v>
      </c>
      <c r="G208" s="13">
        <v>1</v>
      </c>
      <c r="H208" s="13">
        <v>3</v>
      </c>
      <c r="I208" s="13">
        <v>1</v>
      </c>
      <c r="J208" s="13">
        <v>0</v>
      </c>
      <c r="K208" s="13">
        <v>7</v>
      </c>
      <c r="L208" s="13">
        <v>5</v>
      </c>
      <c r="M208" s="31">
        <v>5</v>
      </c>
      <c r="N208" s="62">
        <f>+P208+M208</f>
        <v>27</v>
      </c>
      <c r="O208" s="43"/>
      <c r="P208" s="41">
        <v>22</v>
      </c>
      <c r="Q208" s="49">
        <v>17</v>
      </c>
    </row>
    <row r="209" spans="1:17" ht="15">
      <c r="A209" s="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31"/>
      <c r="N209" s="62"/>
      <c r="O209" s="43"/>
      <c r="Q209" s="48"/>
    </row>
    <row r="210" spans="1:17" ht="15">
      <c r="A210" s="2" t="s">
        <v>117</v>
      </c>
      <c r="B210" s="13">
        <v>0</v>
      </c>
      <c r="C210" s="13">
        <v>0</v>
      </c>
      <c r="D210" s="13">
        <v>0</v>
      </c>
      <c r="E210" s="14" t="s">
        <v>104</v>
      </c>
      <c r="F210" s="14" t="s">
        <v>120</v>
      </c>
      <c r="G210" s="13">
        <v>1</v>
      </c>
      <c r="H210" s="13">
        <v>2</v>
      </c>
      <c r="I210" s="13">
        <v>2</v>
      </c>
      <c r="J210" s="13">
        <v>1</v>
      </c>
      <c r="K210" s="13">
        <v>3</v>
      </c>
      <c r="L210" s="13">
        <v>4</v>
      </c>
      <c r="M210" s="31">
        <v>3</v>
      </c>
      <c r="N210" s="62">
        <f>+P210+M210</f>
        <v>17</v>
      </c>
      <c r="O210" s="43"/>
      <c r="P210" s="41">
        <v>14</v>
      </c>
      <c r="Q210" s="49">
        <v>10</v>
      </c>
    </row>
    <row r="211" spans="1:17" ht="15">
      <c r="A211" s="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31"/>
      <c r="N211" s="62"/>
      <c r="O211" s="43"/>
      <c r="Q211" s="48"/>
    </row>
    <row r="212" spans="1:17" ht="15">
      <c r="A212" s="2" t="s">
        <v>144</v>
      </c>
      <c r="B212" s="13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5" t="s">
        <v>130</v>
      </c>
      <c r="K212" s="15">
        <v>2</v>
      </c>
      <c r="L212" s="15">
        <v>6</v>
      </c>
      <c r="M212" s="31">
        <v>7</v>
      </c>
      <c r="N212" s="62">
        <f>+P212+M212</f>
        <v>18</v>
      </c>
      <c r="O212" s="43"/>
      <c r="P212" s="41">
        <v>11</v>
      </c>
      <c r="Q212" s="49">
        <v>5</v>
      </c>
    </row>
    <row r="213" spans="1:17" ht="15">
      <c r="A213" s="2"/>
      <c r="B213" s="13"/>
      <c r="C213" s="13"/>
      <c r="D213" s="13"/>
      <c r="E213" s="13"/>
      <c r="F213" s="13"/>
      <c r="G213" s="13"/>
      <c r="H213" s="13"/>
      <c r="I213" s="13"/>
      <c r="J213" s="15"/>
      <c r="K213" s="15"/>
      <c r="L213" s="15"/>
      <c r="M213" s="31"/>
      <c r="N213" s="62"/>
      <c r="O213" s="43"/>
      <c r="Q213" s="49"/>
    </row>
    <row r="214" spans="1:17" ht="15">
      <c r="A214" s="2" t="s">
        <v>182</v>
      </c>
      <c r="B214" s="13"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5" t="s">
        <v>104</v>
      </c>
      <c r="K214" s="13">
        <v>0</v>
      </c>
      <c r="L214" s="15">
        <v>0</v>
      </c>
      <c r="M214" s="31">
        <v>5</v>
      </c>
      <c r="N214" s="62">
        <f>+P214+M214</f>
        <v>5</v>
      </c>
      <c r="O214" s="43"/>
      <c r="P214" s="41">
        <v>0</v>
      </c>
      <c r="Q214" s="49">
        <v>0</v>
      </c>
    </row>
    <row r="215" spans="1:17" ht="15">
      <c r="A215" s="2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31"/>
      <c r="N215" s="62"/>
      <c r="O215" s="43"/>
      <c r="Q215" s="48"/>
    </row>
    <row r="216" spans="1:17" ht="15">
      <c r="A216" s="2" t="s">
        <v>82</v>
      </c>
      <c r="B216" s="13">
        <v>0</v>
      </c>
      <c r="C216" s="15">
        <v>1</v>
      </c>
      <c r="D216" s="13">
        <v>2</v>
      </c>
      <c r="E216" s="13">
        <v>4</v>
      </c>
      <c r="F216" s="13">
        <v>4</v>
      </c>
      <c r="G216" s="13">
        <v>3</v>
      </c>
      <c r="H216" s="13">
        <v>1</v>
      </c>
      <c r="I216" s="13">
        <v>2</v>
      </c>
      <c r="J216" s="13">
        <v>1</v>
      </c>
      <c r="K216" s="13">
        <v>5</v>
      </c>
      <c r="L216" s="13">
        <v>4</v>
      </c>
      <c r="M216" s="31">
        <v>3</v>
      </c>
      <c r="N216" s="62">
        <f>+P216+M216</f>
        <v>30</v>
      </c>
      <c r="O216" s="43"/>
      <c r="P216" s="41">
        <v>27</v>
      </c>
      <c r="Q216" s="49">
        <v>23</v>
      </c>
    </row>
    <row r="217" spans="1:17" ht="15">
      <c r="A217" s="2"/>
      <c r="B217" s="13"/>
      <c r="C217" s="15"/>
      <c r="D217" s="13"/>
      <c r="E217" s="13"/>
      <c r="F217" s="13"/>
      <c r="G217" s="13"/>
      <c r="H217" s="13"/>
      <c r="I217" s="13"/>
      <c r="J217" s="13"/>
      <c r="K217" s="13"/>
      <c r="L217" s="13"/>
      <c r="M217" s="31"/>
      <c r="N217" s="62"/>
      <c r="O217" s="43"/>
      <c r="Q217" s="49"/>
    </row>
    <row r="218" spans="1:17" ht="15">
      <c r="A218" s="2" t="s">
        <v>126</v>
      </c>
      <c r="B218" s="13">
        <v>0</v>
      </c>
      <c r="C218" s="13">
        <v>0</v>
      </c>
      <c r="D218" s="13">
        <v>0</v>
      </c>
      <c r="E218" s="14" t="s">
        <v>104</v>
      </c>
      <c r="F218" s="13">
        <v>0</v>
      </c>
      <c r="G218" s="13">
        <v>2</v>
      </c>
      <c r="H218" s="13">
        <v>0</v>
      </c>
      <c r="I218" s="13">
        <v>1</v>
      </c>
      <c r="J218" s="13">
        <v>1</v>
      </c>
      <c r="K218" s="13">
        <v>4</v>
      </c>
      <c r="L218" s="13">
        <v>5</v>
      </c>
      <c r="M218" s="31">
        <v>7</v>
      </c>
      <c r="N218" s="62">
        <f>+P218+M218</f>
        <v>20</v>
      </c>
      <c r="O218" s="43"/>
      <c r="P218" s="41">
        <v>13</v>
      </c>
      <c r="Q218" s="49">
        <v>8</v>
      </c>
    </row>
    <row r="219" spans="1:17" ht="15">
      <c r="A219" s="2"/>
      <c r="B219" s="13"/>
      <c r="C219" s="15"/>
      <c r="D219" s="13"/>
      <c r="E219" s="13"/>
      <c r="F219" s="13"/>
      <c r="G219" s="13"/>
      <c r="H219" s="13"/>
      <c r="I219" s="13"/>
      <c r="J219" s="13"/>
      <c r="K219" s="13"/>
      <c r="L219" s="13"/>
      <c r="M219" s="32"/>
      <c r="N219" s="62"/>
      <c r="O219" s="12"/>
      <c r="Q219" s="48"/>
    </row>
    <row r="220" spans="1:17" s="12" customFormat="1" ht="15">
      <c r="A220" s="2" t="s">
        <v>173</v>
      </c>
      <c r="B220" s="13"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4" t="s">
        <v>94</v>
      </c>
      <c r="M220" s="32">
        <v>1</v>
      </c>
      <c r="N220" s="62">
        <f>+P220+M220</f>
        <v>2</v>
      </c>
      <c r="O220" s="43"/>
      <c r="P220" s="41">
        <v>1</v>
      </c>
      <c r="Q220" s="52">
        <v>0</v>
      </c>
    </row>
    <row r="221" spans="1:17" ht="15">
      <c r="A221" s="2"/>
      <c r="B221" s="13"/>
      <c r="C221" s="15"/>
      <c r="D221" s="13"/>
      <c r="E221" s="13"/>
      <c r="F221" s="13"/>
      <c r="G221" s="13"/>
      <c r="H221" s="13"/>
      <c r="I221" s="13"/>
      <c r="J221" s="13"/>
      <c r="K221" s="13"/>
      <c r="L221" s="13"/>
      <c r="M221" s="32"/>
      <c r="N221" s="62"/>
      <c r="O221" s="12"/>
      <c r="Q221" s="48"/>
    </row>
    <row r="222" spans="1:17" ht="15">
      <c r="A222" s="2" t="s">
        <v>108</v>
      </c>
      <c r="B222" s="13">
        <v>0</v>
      </c>
      <c r="C222" s="15">
        <v>0</v>
      </c>
      <c r="D222" s="12">
        <v>0</v>
      </c>
      <c r="E222" s="15">
        <v>1</v>
      </c>
      <c r="F222" s="13">
        <v>4</v>
      </c>
      <c r="G222" s="13">
        <v>6</v>
      </c>
      <c r="H222" s="13">
        <v>5</v>
      </c>
      <c r="I222" s="13">
        <v>5</v>
      </c>
      <c r="J222" s="13">
        <v>8</v>
      </c>
      <c r="K222" s="13">
        <v>7</v>
      </c>
      <c r="L222" s="13">
        <v>6</v>
      </c>
      <c r="M222" s="31">
        <v>3</v>
      </c>
      <c r="N222" s="62">
        <f>+P222+M222</f>
        <v>45</v>
      </c>
      <c r="O222" s="43"/>
      <c r="P222" s="41">
        <v>42</v>
      </c>
      <c r="Q222" s="49">
        <v>36</v>
      </c>
    </row>
    <row r="223" spans="1:17" ht="15">
      <c r="A223" s="2"/>
      <c r="B223" s="13"/>
      <c r="C223" s="15"/>
      <c r="D223" s="12"/>
      <c r="E223" s="15"/>
      <c r="F223" s="13"/>
      <c r="G223" s="13"/>
      <c r="H223" s="13"/>
      <c r="I223" s="13"/>
      <c r="J223" s="13"/>
      <c r="K223" s="13"/>
      <c r="L223" s="13"/>
      <c r="M223" s="31"/>
      <c r="N223" s="62"/>
      <c r="O223" s="43"/>
      <c r="Q223" s="49"/>
    </row>
    <row r="224" spans="1:17" ht="15">
      <c r="A224" s="2" t="s">
        <v>174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4" t="s">
        <v>94</v>
      </c>
      <c r="M224" s="31">
        <v>2</v>
      </c>
      <c r="N224" s="62">
        <f>+P224+M224</f>
        <v>3</v>
      </c>
      <c r="O224" s="43"/>
      <c r="P224" s="41">
        <v>1</v>
      </c>
      <c r="Q224" s="49">
        <v>0</v>
      </c>
    </row>
    <row r="225" spans="1:17" ht="15">
      <c r="A225" s="2"/>
      <c r="B225" s="13"/>
      <c r="C225" s="15"/>
      <c r="D225" s="12"/>
      <c r="E225" s="15"/>
      <c r="F225" s="13"/>
      <c r="G225" s="13"/>
      <c r="H225" s="13"/>
      <c r="I225" s="13"/>
      <c r="J225" s="13"/>
      <c r="K225" s="13"/>
      <c r="L225" s="14"/>
      <c r="M225" s="31"/>
      <c r="N225" s="62"/>
      <c r="O225" s="43"/>
      <c r="Q225" s="49"/>
    </row>
    <row r="226" spans="1:17" ht="15">
      <c r="A226" s="2" t="s">
        <v>183</v>
      </c>
      <c r="B226" s="13">
        <v>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4" t="s">
        <v>104</v>
      </c>
      <c r="I226" s="13">
        <v>0</v>
      </c>
      <c r="J226" s="13">
        <v>0</v>
      </c>
      <c r="K226" s="13">
        <v>0</v>
      </c>
      <c r="L226" s="13">
        <v>0</v>
      </c>
      <c r="M226" s="31">
        <v>1</v>
      </c>
      <c r="N226" s="62">
        <f>+P226+M226</f>
        <v>1</v>
      </c>
      <c r="O226" s="43"/>
      <c r="P226" s="41">
        <v>0</v>
      </c>
      <c r="Q226" s="49">
        <v>0</v>
      </c>
    </row>
    <row r="227" spans="1:17" ht="15">
      <c r="A227" s="2"/>
      <c r="B227" s="13"/>
      <c r="C227" s="15"/>
      <c r="D227" s="12"/>
      <c r="E227" s="15"/>
      <c r="F227" s="13"/>
      <c r="G227" s="13"/>
      <c r="H227" s="13"/>
      <c r="I227" s="13"/>
      <c r="J227" s="13"/>
      <c r="K227" s="13"/>
      <c r="L227" s="13"/>
      <c r="M227" s="31"/>
      <c r="N227" s="62"/>
      <c r="O227" s="43"/>
      <c r="Q227" s="49"/>
    </row>
    <row r="228" spans="1:17" ht="15">
      <c r="A228" s="2" t="s">
        <v>143</v>
      </c>
      <c r="B228" s="13"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5" t="s">
        <v>141</v>
      </c>
      <c r="K228" s="15">
        <v>4</v>
      </c>
      <c r="L228" s="15">
        <v>4</v>
      </c>
      <c r="M228" s="31">
        <v>4</v>
      </c>
      <c r="N228" s="62">
        <f>+P228+M228</f>
        <v>14</v>
      </c>
      <c r="O228" s="43"/>
      <c r="P228" s="41">
        <v>10</v>
      </c>
      <c r="Q228" s="49">
        <v>6</v>
      </c>
    </row>
    <row r="229" spans="1:17" ht="15">
      <c r="A229" s="2"/>
      <c r="B229" s="13"/>
      <c r="C229" s="15"/>
      <c r="D229" s="12"/>
      <c r="E229" s="15"/>
      <c r="F229" s="13"/>
      <c r="G229" s="13"/>
      <c r="H229" s="13"/>
      <c r="I229" s="13"/>
      <c r="J229" s="13"/>
      <c r="K229" s="13"/>
      <c r="L229" s="13"/>
      <c r="M229" s="31"/>
      <c r="N229" s="62"/>
      <c r="O229" s="43"/>
      <c r="Q229" s="48"/>
    </row>
    <row r="230" spans="1:17" s="44" customFormat="1" ht="15">
      <c r="A230" s="10" t="s">
        <v>113</v>
      </c>
      <c r="B230" s="13">
        <v>0</v>
      </c>
      <c r="C230" s="18">
        <v>1</v>
      </c>
      <c r="D230" s="44">
        <v>3</v>
      </c>
      <c r="E230" s="18">
        <v>10</v>
      </c>
      <c r="F230" s="11">
        <v>19</v>
      </c>
      <c r="G230" s="11">
        <v>24</v>
      </c>
      <c r="H230" s="11">
        <v>34</v>
      </c>
      <c r="I230" s="11">
        <v>20</v>
      </c>
      <c r="J230" s="11">
        <v>25</v>
      </c>
      <c r="K230" s="11">
        <f>+SUM(K206:K228)</f>
        <v>40</v>
      </c>
      <c r="L230" s="11">
        <v>43</v>
      </c>
      <c r="M230" s="23">
        <f>SUM(M206:M229)</f>
        <v>48</v>
      </c>
      <c r="N230" s="62">
        <f>+P230+M230</f>
        <v>267</v>
      </c>
      <c r="O230" s="43"/>
      <c r="P230" s="45">
        <v>219</v>
      </c>
      <c r="Q230" s="53">
        <v>176</v>
      </c>
    </row>
    <row r="231" spans="1:17" s="44" customFormat="1" ht="15">
      <c r="A231" s="10"/>
      <c r="B231" s="11"/>
      <c r="C231" s="18"/>
      <c r="E231" s="18"/>
      <c r="F231" s="11"/>
      <c r="G231" s="11"/>
      <c r="H231" s="11"/>
      <c r="I231" s="11"/>
      <c r="J231" s="11"/>
      <c r="K231" s="11"/>
      <c r="L231" s="11"/>
      <c r="M231" s="31"/>
      <c r="N231" s="62"/>
      <c r="O231" s="43"/>
      <c r="P231" s="45"/>
      <c r="Q231" s="54"/>
    </row>
    <row r="232" spans="1:17" ht="15">
      <c r="A232" s="2" t="s">
        <v>81</v>
      </c>
      <c r="B232" s="13">
        <v>4</v>
      </c>
      <c r="C232" s="13">
        <v>2</v>
      </c>
      <c r="D232" s="13">
        <v>0</v>
      </c>
      <c r="E232" s="13">
        <v>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31">
        <v>0</v>
      </c>
      <c r="N232" s="62">
        <f>+P232+M232</f>
        <v>287</v>
      </c>
      <c r="O232" s="43"/>
      <c r="P232" s="41">
        <v>287</v>
      </c>
      <c r="Q232" s="49">
        <v>287</v>
      </c>
    </row>
    <row r="233" spans="1:17" s="44" customFormat="1" ht="15">
      <c r="A233" s="10"/>
      <c r="B233" s="11"/>
      <c r="C233" s="18"/>
      <c r="E233" s="18"/>
      <c r="F233" s="11"/>
      <c r="G233" s="11"/>
      <c r="H233" s="11"/>
      <c r="I233" s="11"/>
      <c r="J233" s="11"/>
      <c r="K233" s="11"/>
      <c r="L233" s="11"/>
      <c r="M233" s="31"/>
      <c r="N233" s="62"/>
      <c r="O233" s="43"/>
      <c r="P233" s="45"/>
      <c r="Q233" s="54"/>
    </row>
    <row r="234" spans="1:242" ht="15">
      <c r="A234" s="2" t="s">
        <v>83</v>
      </c>
      <c r="B234" s="13">
        <v>2877</v>
      </c>
      <c r="C234" s="13">
        <v>3000</v>
      </c>
      <c r="D234" s="13">
        <v>3115</v>
      </c>
      <c r="E234" s="13">
        <v>3048</v>
      </c>
      <c r="F234" s="13">
        <v>3032</v>
      </c>
      <c r="G234" s="13">
        <v>2955</v>
      </c>
      <c r="H234" s="13">
        <v>3157</v>
      </c>
      <c r="I234" s="13">
        <v>3372</v>
      </c>
      <c r="J234" s="13">
        <v>3652</v>
      </c>
      <c r="K234" s="13">
        <f>+K232+K230+K203+K108</f>
        <v>3682</v>
      </c>
      <c r="L234" s="13">
        <v>3840</v>
      </c>
      <c r="M234" s="25">
        <f>+M232+M230+M203+M108</f>
        <v>4134</v>
      </c>
      <c r="N234" s="62">
        <f>+P234+M234</f>
        <v>87221</v>
      </c>
      <c r="O234" s="43"/>
      <c r="P234" s="41">
        <v>83087</v>
      </c>
      <c r="Q234" s="55">
        <v>79247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</row>
    <row r="235" spans="1:242" ht="15">
      <c r="A235" s="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29"/>
      <c r="O235" s="3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</row>
    <row r="236" spans="1:242" ht="15">
      <c r="A236" s="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29"/>
      <c r="O236" s="3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</row>
    <row r="237" spans="1:12" ht="15">
      <c r="A237" s="5" t="s">
        <v>31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">
      <c r="A238" s="5" t="s">
        <v>32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">
      <c r="A239" s="5" t="s">
        <v>106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">
      <c r="A240" s="5" t="s">
        <v>33</v>
      </c>
      <c r="D240" s="6"/>
      <c r="J240" s="6"/>
      <c r="K240" s="13" t="s">
        <v>160</v>
      </c>
      <c r="L240" s="6"/>
    </row>
    <row r="241" ht="15">
      <c r="A241" s="5" t="s">
        <v>48</v>
      </c>
    </row>
    <row r="242" ht="15">
      <c r="A242" s="5" t="s">
        <v>49</v>
      </c>
    </row>
    <row r="243" ht="15">
      <c r="A243" s="5" t="s">
        <v>175</v>
      </c>
    </row>
    <row r="244" ht="15">
      <c r="A244" s="5" t="s">
        <v>50</v>
      </c>
    </row>
    <row r="245" ht="15">
      <c r="A245" s="5" t="s">
        <v>51</v>
      </c>
    </row>
    <row r="246" ht="15">
      <c r="A246" s="46" t="s">
        <v>157</v>
      </c>
    </row>
    <row r="247" ht="15">
      <c r="A247" s="5" t="s">
        <v>54</v>
      </c>
    </row>
    <row r="248" spans="1:12" ht="15">
      <c r="A248" s="5" t="s">
        <v>55</v>
      </c>
      <c r="D248" s="6"/>
      <c r="J248" s="6"/>
      <c r="K248" s="13"/>
      <c r="L248" s="6"/>
    </row>
    <row r="249" spans="4:12" ht="15">
      <c r="D249" s="6"/>
      <c r="J249" s="6"/>
      <c r="K249" s="13"/>
      <c r="L249" s="6"/>
    </row>
    <row r="250" spans="1:12" ht="15">
      <c r="A250" s="5" t="s">
        <v>148</v>
      </c>
      <c r="D250" s="6"/>
      <c r="J250" s="6"/>
      <c r="K250" s="13"/>
      <c r="L250" s="6"/>
    </row>
    <row r="251" spans="1:12" ht="15">
      <c r="A251" s="5" t="s">
        <v>68</v>
      </c>
      <c r="D251" s="6"/>
      <c r="J251" s="6"/>
      <c r="K251" s="13"/>
      <c r="L251" s="6"/>
    </row>
    <row r="252" spans="1:12" ht="15">
      <c r="A252" s="5" t="s">
        <v>69</v>
      </c>
      <c r="D252" s="6"/>
      <c r="J252" s="6"/>
      <c r="K252" s="13"/>
      <c r="L252" s="6"/>
    </row>
    <row r="253" spans="1:17" ht="15">
      <c r="A253" s="5" t="s">
        <v>84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0"/>
      <c r="N253" s="63"/>
      <c r="O253" s="22"/>
      <c r="P253" s="56"/>
      <c r="Q253" s="47"/>
    </row>
    <row r="254" spans="1:17" ht="15">
      <c r="A254" s="5" t="s">
        <v>85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0"/>
      <c r="N254" s="63"/>
      <c r="O254" s="22"/>
      <c r="P254" s="56"/>
      <c r="Q254" s="47"/>
    </row>
    <row r="255" spans="1:17" ht="15">
      <c r="A255" s="5" t="s">
        <v>160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P255" s="56"/>
      <c r="Q255" s="47"/>
    </row>
    <row r="256" spans="1:17" ht="15">
      <c r="A256" s="5" t="s">
        <v>86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P256" s="56"/>
      <c r="Q256" s="47"/>
    </row>
    <row r="257" spans="2:17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0"/>
      <c r="N257" s="63"/>
      <c r="O257" s="22"/>
      <c r="P257" s="56"/>
      <c r="Q257" s="47"/>
    </row>
    <row r="258" spans="1:17" ht="15">
      <c r="A258" s="5" t="s">
        <v>191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0"/>
      <c r="N258" s="63"/>
      <c r="O258" s="22"/>
      <c r="P258" s="56"/>
      <c r="Q258" s="47"/>
    </row>
    <row r="259" spans="2:17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0"/>
      <c r="N259" s="63"/>
      <c r="O259" s="22"/>
      <c r="P259" s="56"/>
      <c r="Q259" s="47"/>
    </row>
    <row r="260" spans="2:17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0"/>
      <c r="N260" s="63"/>
      <c r="O260" s="22"/>
      <c r="P260" s="56"/>
      <c r="Q260" s="47"/>
    </row>
    <row r="261" spans="2:12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5">
      <c r="D264" s="6"/>
      <c r="J264" s="6"/>
      <c r="K264" s="13" t="s">
        <v>160</v>
      </c>
      <c r="L264" s="6"/>
    </row>
    <row r="265" spans="2:17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0"/>
      <c r="N265" s="63"/>
      <c r="O265" s="22"/>
      <c r="P265" s="56"/>
      <c r="Q265" s="47"/>
    </row>
    <row r="266" spans="2:17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0"/>
      <c r="N266" s="63"/>
      <c r="O266" s="22"/>
      <c r="P266" s="56"/>
      <c r="Q266" s="47"/>
    </row>
    <row r="267" spans="2:17" ht="15">
      <c r="B267" s="6"/>
      <c r="C267" s="6"/>
      <c r="D267" s="6"/>
      <c r="E267" s="6"/>
      <c r="F267" s="6"/>
      <c r="G267" s="6"/>
      <c r="H267" s="6"/>
      <c r="I267" s="6"/>
      <c r="J267" s="6"/>
      <c r="K267" s="15" t="s">
        <v>160</v>
      </c>
      <c r="L267" s="6"/>
      <c r="M267" s="20"/>
      <c r="N267" s="63"/>
      <c r="O267" s="22"/>
      <c r="P267" s="56"/>
      <c r="Q267" s="47"/>
    </row>
    <row r="268" spans="2:17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0"/>
      <c r="N268" s="63"/>
      <c r="O268" s="22"/>
      <c r="P268" s="56"/>
      <c r="Q268" s="47"/>
    </row>
    <row r="269" spans="2:17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0"/>
      <c r="N269" s="63"/>
      <c r="O269" s="22"/>
      <c r="P269" s="56"/>
      <c r="Q269" s="47"/>
    </row>
    <row r="270" spans="2:17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0"/>
      <c r="N270" s="63"/>
      <c r="O270" s="22"/>
      <c r="P270" s="56"/>
      <c r="Q270" s="47"/>
    </row>
    <row r="271" spans="2:17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0"/>
      <c r="N271" s="63"/>
      <c r="O271" s="22"/>
      <c r="P271" s="56"/>
      <c r="Q271" s="47"/>
    </row>
    <row r="272" spans="2:17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0"/>
      <c r="N272" s="63"/>
      <c r="O272" s="22"/>
      <c r="P272" s="56"/>
      <c r="Q272" s="47"/>
    </row>
    <row r="273" spans="2:17" ht="15">
      <c r="B273" s="6"/>
      <c r="C273" s="6"/>
      <c r="D273" s="6"/>
      <c r="E273" s="6"/>
      <c r="F273" s="6"/>
      <c r="G273" s="6"/>
      <c r="H273" s="6"/>
      <c r="J273" s="6"/>
      <c r="L273" s="6"/>
      <c r="M273" s="20"/>
      <c r="N273" s="63"/>
      <c r="O273" s="22"/>
      <c r="P273" s="56"/>
      <c r="Q273" s="47"/>
    </row>
    <row r="274" spans="2:17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0"/>
      <c r="N274" s="63"/>
      <c r="O274" s="22"/>
      <c r="P274" s="56"/>
      <c r="Q274" s="47"/>
    </row>
    <row r="275" spans="1:17" ht="15">
      <c r="A275" s="5" t="s">
        <v>87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0"/>
      <c r="N275" s="63"/>
      <c r="O275" s="22"/>
      <c r="P275" s="56"/>
      <c r="Q275" s="47"/>
    </row>
    <row r="276" spans="2:17" ht="15">
      <c r="B276" s="6"/>
      <c r="C276" s="6"/>
      <c r="D276" s="6"/>
      <c r="E276" s="6"/>
      <c r="J276" s="6"/>
      <c r="K276" s="6"/>
      <c r="L276" s="6"/>
      <c r="P276" s="56"/>
      <c r="Q276" s="47"/>
    </row>
    <row r="277" spans="2:17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0"/>
      <c r="N277" s="63"/>
      <c r="O277" s="22"/>
      <c r="P277" s="56"/>
      <c r="Q277" s="47"/>
    </row>
    <row r="278" spans="2:17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0"/>
      <c r="N278" s="63"/>
      <c r="O278" s="22"/>
      <c r="P278" s="56"/>
      <c r="Q278" s="47"/>
    </row>
    <row r="279" spans="16:17" ht="15">
      <c r="P279" s="56"/>
      <c r="Q279" s="47"/>
    </row>
    <row r="280" spans="16:17" ht="15">
      <c r="P280" s="56"/>
      <c r="Q280" s="47"/>
    </row>
    <row r="281" spans="16:17" ht="15">
      <c r="P281" s="56"/>
      <c r="Q281" s="47"/>
    </row>
    <row r="282" spans="16:17" ht="15">
      <c r="P282" s="56"/>
      <c r="Q282" s="47"/>
    </row>
    <row r="283" spans="16:17" ht="15">
      <c r="P283" s="56"/>
      <c r="Q283" s="47"/>
    </row>
    <row r="284" spans="16:17" ht="15">
      <c r="P284" s="56"/>
      <c r="Q284" s="47"/>
    </row>
    <row r="285" spans="16:17" ht="15">
      <c r="P285" s="56"/>
      <c r="Q285" s="47"/>
    </row>
    <row r="286" spans="16:17" ht="15">
      <c r="P286" s="56"/>
      <c r="Q286" s="47"/>
    </row>
    <row r="287" spans="16:17" ht="15">
      <c r="P287" s="56"/>
      <c r="Q287" s="47"/>
    </row>
    <row r="288" spans="16:17" ht="15">
      <c r="P288" s="56"/>
      <c r="Q288" s="47"/>
    </row>
    <row r="289" spans="16:17" ht="15">
      <c r="P289" s="56"/>
      <c r="Q289" s="47"/>
    </row>
    <row r="290" spans="16:17" ht="15">
      <c r="P290" s="56"/>
      <c r="Q290" s="47"/>
    </row>
    <row r="291" spans="16:17" ht="15">
      <c r="P291" s="56"/>
      <c r="Q291" s="47"/>
    </row>
    <row r="292" spans="16:17" ht="15">
      <c r="P292" s="56"/>
      <c r="Q292" s="47"/>
    </row>
    <row r="293" spans="16:17" ht="15">
      <c r="P293" s="56"/>
      <c r="Q293" s="47"/>
    </row>
    <row r="294" spans="16:17" ht="15">
      <c r="P294" s="56"/>
      <c r="Q294" s="47"/>
    </row>
    <row r="295" spans="16:17" ht="15">
      <c r="P295" s="56"/>
      <c r="Q295" s="47"/>
    </row>
    <row r="296" spans="16:17" ht="15">
      <c r="P296" s="56"/>
      <c r="Q296" s="47"/>
    </row>
    <row r="297" spans="16:17" ht="15">
      <c r="P297" s="56"/>
      <c r="Q297" s="47"/>
    </row>
    <row r="298" spans="16:17" ht="15">
      <c r="P298" s="56"/>
      <c r="Q298" s="47"/>
    </row>
    <row r="299" spans="16:17" ht="15">
      <c r="P299" s="56"/>
      <c r="Q299" s="47"/>
    </row>
    <row r="300" spans="16:17" ht="15">
      <c r="P300" s="56"/>
      <c r="Q300" s="47"/>
    </row>
    <row r="301" spans="16:17" ht="15">
      <c r="P301" s="56"/>
      <c r="Q301" s="47"/>
    </row>
    <row r="302" spans="16:17" ht="15">
      <c r="P302" s="56"/>
      <c r="Q302" s="47"/>
    </row>
    <row r="303" spans="16:17" ht="15">
      <c r="P303" s="56"/>
      <c r="Q303" s="47"/>
    </row>
    <row r="304" spans="16:17" ht="15">
      <c r="P304" s="56"/>
      <c r="Q304" s="47"/>
    </row>
    <row r="305" spans="16:17" ht="15">
      <c r="P305" s="56"/>
      <c r="Q305" s="47"/>
    </row>
    <row r="306" spans="16:17" ht="15">
      <c r="P306" s="56"/>
      <c r="Q306" s="47"/>
    </row>
    <row r="307" spans="16:17" ht="15">
      <c r="P307" s="56"/>
      <c r="Q307" s="47"/>
    </row>
    <row r="308" spans="16:17" ht="15">
      <c r="P308" s="56"/>
      <c r="Q308" s="47"/>
    </row>
    <row r="309" spans="16:17" ht="15">
      <c r="P309" s="56"/>
      <c r="Q309" s="47"/>
    </row>
    <row r="310" spans="16:17" ht="15">
      <c r="P310" s="56"/>
      <c r="Q310" s="47"/>
    </row>
    <row r="311" spans="16:17" ht="15">
      <c r="P311" s="56"/>
      <c r="Q311" s="47"/>
    </row>
    <row r="312" spans="16:17" ht="15">
      <c r="P312" s="56"/>
      <c r="Q312" s="47"/>
    </row>
    <row r="313" spans="16:17" ht="15">
      <c r="P313" s="56"/>
      <c r="Q313" s="47"/>
    </row>
    <row r="314" spans="16:17" ht="15">
      <c r="P314" s="56"/>
      <c r="Q314" s="47"/>
    </row>
    <row r="315" spans="16:17" ht="15">
      <c r="P315" s="56"/>
      <c r="Q315" s="47"/>
    </row>
    <row r="316" spans="16:17" ht="15">
      <c r="P316" s="56"/>
      <c r="Q316" s="47"/>
    </row>
    <row r="317" spans="16:17" ht="15">
      <c r="P317" s="56"/>
      <c r="Q317" s="47"/>
    </row>
    <row r="318" spans="16:17" ht="15">
      <c r="P318" s="56"/>
      <c r="Q318" s="47"/>
    </row>
    <row r="319" spans="16:17" ht="15">
      <c r="P319" s="56"/>
      <c r="Q319" s="47"/>
    </row>
    <row r="320" spans="16:17" ht="15">
      <c r="P320" s="56"/>
      <c r="Q320" s="47"/>
    </row>
    <row r="321" spans="16:17" ht="15">
      <c r="P321" s="56"/>
      <c r="Q321" s="47"/>
    </row>
    <row r="322" spans="16:17" ht="15">
      <c r="P322" s="56"/>
      <c r="Q322" s="47"/>
    </row>
    <row r="323" spans="16:17" ht="15">
      <c r="P323" s="56"/>
      <c r="Q323" s="47"/>
    </row>
    <row r="324" spans="16:17" ht="15">
      <c r="P324" s="56"/>
      <c r="Q324" s="47"/>
    </row>
    <row r="325" spans="16:17" ht="15">
      <c r="P325" s="56"/>
      <c r="Q325" s="47"/>
    </row>
    <row r="326" spans="16:17" ht="15">
      <c r="P326" s="56"/>
      <c r="Q326" s="47"/>
    </row>
    <row r="327" spans="16:17" ht="15">
      <c r="P327" s="56"/>
      <c r="Q327" s="47"/>
    </row>
    <row r="328" spans="16:17" ht="15">
      <c r="P328" s="56"/>
      <c r="Q328" s="47"/>
    </row>
    <row r="329" spans="16:17" ht="15">
      <c r="P329" s="56"/>
      <c r="Q329" s="47"/>
    </row>
    <row r="330" spans="16:17" ht="15">
      <c r="P330" s="56"/>
      <c r="Q330" s="47"/>
    </row>
    <row r="331" spans="16:17" ht="15">
      <c r="P331" s="56"/>
      <c r="Q331" s="47"/>
    </row>
    <row r="332" spans="16:17" ht="15">
      <c r="P332" s="56"/>
      <c r="Q332" s="47"/>
    </row>
    <row r="333" spans="16:17" ht="15">
      <c r="P333" s="56"/>
      <c r="Q333" s="47"/>
    </row>
    <row r="334" spans="16:17" ht="15">
      <c r="P334" s="56"/>
      <c r="Q334" s="47"/>
    </row>
    <row r="335" spans="16:17" ht="15">
      <c r="P335" s="56"/>
      <c r="Q335" s="47"/>
    </row>
    <row r="336" spans="16:17" ht="15">
      <c r="P336" s="56"/>
      <c r="Q336" s="47"/>
    </row>
    <row r="337" spans="16:17" ht="15">
      <c r="P337" s="56"/>
      <c r="Q337" s="47"/>
    </row>
    <row r="338" spans="16:17" ht="15">
      <c r="P338" s="56"/>
      <c r="Q338" s="47"/>
    </row>
    <row r="339" spans="16:17" ht="15">
      <c r="P339" s="56"/>
      <c r="Q339" s="47"/>
    </row>
    <row r="340" spans="16:17" ht="15">
      <c r="P340" s="56"/>
      <c r="Q340" s="47"/>
    </row>
    <row r="341" spans="16:17" ht="15">
      <c r="P341" s="56"/>
      <c r="Q341" s="47"/>
    </row>
    <row r="342" spans="16:17" ht="15">
      <c r="P342" s="56"/>
      <c r="Q342" s="47"/>
    </row>
    <row r="343" spans="16:17" ht="15">
      <c r="P343" s="56"/>
      <c r="Q343" s="47"/>
    </row>
    <row r="344" spans="16:17" ht="15">
      <c r="P344" s="56"/>
      <c r="Q344" s="47"/>
    </row>
    <row r="345" spans="16:17" ht="15">
      <c r="P345" s="56"/>
      <c r="Q345" s="47"/>
    </row>
    <row r="346" spans="16:17" ht="15">
      <c r="P346" s="56"/>
      <c r="Q346" s="47"/>
    </row>
    <row r="347" spans="16:17" ht="15">
      <c r="P347" s="56"/>
      <c r="Q347" s="47"/>
    </row>
    <row r="348" spans="16:17" ht="15">
      <c r="P348" s="56"/>
      <c r="Q348" s="47"/>
    </row>
    <row r="349" spans="16:17" ht="15">
      <c r="P349" s="56"/>
      <c r="Q349" s="47"/>
    </row>
    <row r="350" spans="16:17" ht="15">
      <c r="P350" s="56"/>
      <c r="Q350" s="47"/>
    </row>
    <row r="351" spans="16:17" ht="15">
      <c r="P351" s="56"/>
      <c r="Q351" s="47"/>
    </row>
    <row r="352" spans="16:17" ht="15">
      <c r="P352" s="56"/>
      <c r="Q352" s="47"/>
    </row>
    <row r="353" spans="16:17" ht="15">
      <c r="P353" s="56"/>
      <c r="Q353" s="47"/>
    </row>
    <row r="354" spans="16:17" ht="15">
      <c r="P354" s="56"/>
      <c r="Q354" s="47"/>
    </row>
    <row r="355" spans="16:17" ht="15">
      <c r="P355" s="56"/>
      <c r="Q355" s="47"/>
    </row>
    <row r="356" spans="16:17" ht="15">
      <c r="P356" s="56"/>
      <c r="Q356" s="47"/>
    </row>
    <row r="357" spans="16:17" ht="15">
      <c r="P357" s="56"/>
      <c r="Q357" s="47"/>
    </row>
    <row r="358" spans="16:17" ht="15">
      <c r="P358" s="56"/>
      <c r="Q358" s="47"/>
    </row>
    <row r="359" spans="16:17" ht="15">
      <c r="P359" s="56"/>
      <c r="Q359" s="47"/>
    </row>
    <row r="360" spans="16:17" ht="15">
      <c r="P360" s="56"/>
      <c r="Q360" s="47"/>
    </row>
    <row r="361" spans="16:17" ht="15">
      <c r="P361" s="56"/>
      <c r="Q361" s="47"/>
    </row>
    <row r="362" spans="16:17" ht="15">
      <c r="P362" s="56"/>
      <c r="Q362" s="47"/>
    </row>
    <row r="363" spans="16:17" ht="15">
      <c r="P363" s="56"/>
      <c r="Q363" s="47"/>
    </row>
    <row r="364" spans="16:17" ht="15">
      <c r="P364" s="56"/>
      <c r="Q364" s="47"/>
    </row>
    <row r="365" spans="16:17" ht="15">
      <c r="P365" s="56"/>
      <c r="Q365" s="47"/>
    </row>
    <row r="366" spans="16:17" ht="15">
      <c r="P366" s="56"/>
      <c r="Q366" s="47"/>
    </row>
    <row r="367" spans="16:17" ht="15">
      <c r="P367" s="56"/>
      <c r="Q367" s="47"/>
    </row>
    <row r="368" spans="16:17" ht="15">
      <c r="P368" s="56"/>
      <c r="Q368" s="47"/>
    </row>
    <row r="369" spans="16:17" ht="15">
      <c r="P369" s="56"/>
      <c r="Q369" s="47"/>
    </row>
    <row r="370" spans="16:17" ht="15">
      <c r="P370" s="56"/>
      <c r="Q370" s="47"/>
    </row>
    <row r="371" spans="16:17" ht="15">
      <c r="P371" s="56"/>
      <c r="Q371" s="47"/>
    </row>
    <row r="372" spans="16:17" ht="15">
      <c r="P372" s="56"/>
      <c r="Q372" s="47"/>
    </row>
    <row r="373" spans="16:17" ht="15">
      <c r="P373" s="56"/>
      <c r="Q373" s="47"/>
    </row>
    <row r="374" spans="16:17" ht="15">
      <c r="P374" s="56"/>
      <c r="Q374" s="47"/>
    </row>
    <row r="375" spans="16:17" ht="15">
      <c r="P375" s="56"/>
      <c r="Q375" s="47"/>
    </row>
    <row r="376" spans="16:17" ht="15">
      <c r="P376" s="56"/>
      <c r="Q376" s="47"/>
    </row>
    <row r="377" spans="16:17" ht="15">
      <c r="P377" s="56"/>
      <c r="Q377" s="47"/>
    </row>
    <row r="378" spans="16:17" ht="15">
      <c r="P378" s="56"/>
      <c r="Q378" s="47"/>
    </row>
    <row r="379" spans="16:17" ht="15">
      <c r="P379" s="56"/>
      <c r="Q379" s="47"/>
    </row>
    <row r="380" spans="16:17" ht="15">
      <c r="P380" s="56"/>
      <c r="Q380" s="47"/>
    </row>
    <row r="381" spans="16:17" ht="15">
      <c r="P381" s="56"/>
      <c r="Q381" s="47"/>
    </row>
    <row r="382" spans="16:17" ht="15">
      <c r="P382" s="56"/>
      <c r="Q382" s="47"/>
    </row>
    <row r="383" spans="16:17" ht="15">
      <c r="P383" s="56"/>
      <c r="Q383" s="47"/>
    </row>
    <row r="384" spans="16:17" ht="15">
      <c r="P384" s="56"/>
      <c r="Q384" s="47"/>
    </row>
    <row r="385" spans="16:17" ht="15">
      <c r="P385" s="56"/>
      <c r="Q385" s="47"/>
    </row>
    <row r="386" spans="16:17" ht="15">
      <c r="P386" s="56"/>
      <c r="Q386" s="47"/>
    </row>
    <row r="387" spans="16:17" ht="15">
      <c r="P387" s="56"/>
      <c r="Q387" s="47"/>
    </row>
    <row r="388" spans="16:17" ht="15">
      <c r="P388" s="56"/>
      <c r="Q388" s="47"/>
    </row>
    <row r="389" spans="16:17" ht="15">
      <c r="P389" s="56"/>
      <c r="Q389" s="47"/>
    </row>
    <row r="390" spans="16:17" ht="15">
      <c r="P390" s="56"/>
      <c r="Q390" s="47"/>
    </row>
    <row r="391" spans="16:17" ht="15">
      <c r="P391" s="56"/>
      <c r="Q391" s="47"/>
    </row>
    <row r="392" spans="16:17" ht="15">
      <c r="P392" s="56"/>
      <c r="Q392" s="47"/>
    </row>
    <row r="393" spans="16:17" ht="15">
      <c r="P393" s="56"/>
      <c r="Q393" s="47"/>
    </row>
    <row r="394" spans="16:17" ht="15">
      <c r="P394" s="56"/>
      <c r="Q394" s="47"/>
    </row>
    <row r="395" spans="16:17" ht="15">
      <c r="P395" s="56"/>
      <c r="Q395" s="47"/>
    </row>
    <row r="396" spans="16:17" ht="15">
      <c r="P396" s="56"/>
      <c r="Q396" s="47"/>
    </row>
    <row r="397" spans="16:17" ht="15">
      <c r="P397" s="56"/>
      <c r="Q397" s="47"/>
    </row>
    <row r="398" spans="16:17" ht="15">
      <c r="P398" s="56"/>
      <c r="Q398" s="47"/>
    </row>
    <row r="399" spans="16:17" ht="15">
      <c r="P399" s="56"/>
      <c r="Q399" s="47"/>
    </row>
    <row r="400" spans="16:17" ht="15">
      <c r="P400" s="56"/>
      <c r="Q400" s="47"/>
    </row>
    <row r="401" spans="16:17" ht="15">
      <c r="P401" s="56"/>
      <c r="Q401" s="47"/>
    </row>
    <row r="402" spans="16:17" ht="15">
      <c r="P402" s="56"/>
      <c r="Q402" s="47"/>
    </row>
    <row r="403" spans="16:17" ht="15">
      <c r="P403" s="56"/>
      <c r="Q403" s="47"/>
    </row>
    <row r="404" spans="16:17" ht="15">
      <c r="P404" s="56"/>
      <c r="Q404" s="47"/>
    </row>
    <row r="405" spans="16:17" ht="15">
      <c r="P405" s="56"/>
      <c r="Q405" s="47"/>
    </row>
    <row r="406" spans="16:17" ht="15">
      <c r="P406" s="56"/>
      <c r="Q406" s="47"/>
    </row>
    <row r="407" spans="16:17" ht="15">
      <c r="P407" s="56"/>
      <c r="Q407" s="47"/>
    </row>
    <row r="408" spans="16:17" ht="15">
      <c r="P408" s="56"/>
      <c r="Q408" s="47"/>
    </row>
    <row r="409" spans="16:17" ht="15">
      <c r="P409" s="56"/>
      <c r="Q409" s="47"/>
    </row>
    <row r="410" spans="16:17" ht="15">
      <c r="P410" s="56"/>
      <c r="Q410" s="47"/>
    </row>
    <row r="411" spans="16:17" ht="15">
      <c r="P411" s="56"/>
      <c r="Q411" s="47"/>
    </row>
    <row r="412" spans="16:17" ht="15">
      <c r="P412" s="56"/>
      <c r="Q412" s="47"/>
    </row>
    <row r="413" spans="16:17" ht="15">
      <c r="P413" s="56"/>
      <c r="Q413" s="47"/>
    </row>
    <row r="414" spans="16:17" ht="15">
      <c r="P414" s="56"/>
      <c r="Q414" s="47"/>
    </row>
    <row r="415" spans="16:17" ht="15">
      <c r="P415" s="56"/>
      <c r="Q415" s="47"/>
    </row>
  </sheetData>
  <mergeCells count="3">
    <mergeCell ref="A1:N1"/>
    <mergeCell ref="A2:N2"/>
    <mergeCell ref="A3:N3"/>
  </mergeCells>
  <printOptions horizontalCentered="1"/>
  <pageMargins left="0.32" right="0.6" top="0.2" bottom="0" header="0.45" footer="0"/>
  <pageSetup horizontalDpi="300" verticalDpi="300" orientation="landscape" scale="62" r:id="rId1"/>
  <rowBreaks count="5" manualBreakCount="5">
    <brk id="58" max="255" man="1"/>
    <brk id="110" max="255" man="1"/>
    <brk id="155" max="255" man="1"/>
    <brk id="203" max="255" man="1"/>
    <brk id="258" max="13" man="1"/>
  </rowBreaks>
  <colBreaks count="1" manualBreakCount="1">
    <brk id="15" min="7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2007-07-27T15:21:44Z</cp:lastPrinted>
  <dcterms:created xsi:type="dcterms:W3CDTF">1997-07-30T21:20:32Z</dcterms:created>
  <dcterms:modified xsi:type="dcterms:W3CDTF">2007-08-16T15:21:02Z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819067626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