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240" windowHeight="7650" activeTab="0"/>
  </bookViews>
  <sheets>
    <sheet name="AAE_MAS02b" sheetId="1" r:id="rId1"/>
  </sheets>
  <definedNames>
    <definedName name="_xlnm.Print_Area" localSheetId="0">'AAE_MAS02b'!$A$1:$I$101</definedName>
    <definedName name="_xlnm.Print_Titles" localSheetId="0">'AAE_MAS02b'!$1:$8</definedName>
  </definedNames>
  <calcPr fullCalcOnLoad="1"/>
</workbook>
</file>

<file path=xl/sharedStrings.xml><?xml version="1.0" encoding="utf-8"?>
<sst xmlns="http://schemas.openxmlformats.org/spreadsheetml/2006/main" count="134" uniqueCount="94">
  <si>
    <t>College</t>
  </si>
  <si>
    <t>School</t>
  </si>
  <si>
    <t>Major</t>
  </si>
  <si>
    <t>Accepted</t>
  </si>
  <si>
    <t>Enrolled</t>
  </si>
  <si>
    <t xml:space="preserve">  </t>
  </si>
  <si>
    <t>Architecture</t>
  </si>
  <si>
    <t>Biology</t>
  </si>
  <si>
    <t>Chemistry</t>
  </si>
  <si>
    <t>Communication Studies</t>
  </si>
  <si>
    <t>Criminal Justice</t>
  </si>
  <si>
    <t>Earth Sciences</t>
  </si>
  <si>
    <t>English</t>
  </si>
  <si>
    <t>Geography</t>
  </si>
  <si>
    <t>History</t>
  </si>
  <si>
    <t>Mathematics</t>
  </si>
  <si>
    <t>Religious Studies</t>
  </si>
  <si>
    <t>Sociology</t>
  </si>
  <si>
    <t>Spanish</t>
  </si>
  <si>
    <t>Accounting</t>
  </si>
  <si>
    <t>Civil Engineering</t>
  </si>
  <si>
    <t>Electrical Engineering</t>
  </si>
  <si>
    <t>Mechanical Engineering</t>
  </si>
  <si>
    <t>Computer Science</t>
  </si>
  <si>
    <t>Nursing</t>
  </si>
  <si>
    <t>Applied/</t>
  </si>
  <si>
    <t>Ratio</t>
  </si>
  <si>
    <t>Accepted/</t>
  </si>
  <si>
    <t>ARCHITECTURE</t>
  </si>
  <si>
    <t>ARTS &amp; SCIENCES</t>
  </si>
  <si>
    <t>BUSINESS ADMINISTRATION</t>
  </si>
  <si>
    <t>EDUCATION</t>
  </si>
  <si>
    <t>ENGINEERING</t>
  </si>
  <si>
    <t>HEALTH &amp; HUMAN SERVICES</t>
  </si>
  <si>
    <t>GRAND TOTAL</t>
  </si>
  <si>
    <t xml:space="preserve">   TOTAL ARCH</t>
  </si>
  <si>
    <t xml:space="preserve">   TOTAL A&amp;S</t>
  </si>
  <si>
    <t xml:space="preserve">   TOTAL BUSN</t>
  </si>
  <si>
    <t xml:space="preserve">   TOTAL EDUC</t>
  </si>
  <si>
    <t xml:space="preserve">   TOTAL ENGR</t>
  </si>
  <si>
    <t xml:space="preserve">   TOTAL HHSV</t>
  </si>
  <si>
    <t>Economics</t>
  </si>
  <si>
    <t>NEW MASTERS STUDENTS</t>
  </si>
  <si>
    <t>APPLIED, ACCEPTED AND ENROLLED</t>
  </si>
  <si>
    <t>English Education</t>
  </si>
  <si>
    <t>Gerontology</t>
  </si>
  <si>
    <t>Liberal Studies</t>
  </si>
  <si>
    <t>Psychology - Clinical &amp; Community</t>
  </si>
  <si>
    <t>Psychology - Industrial &amp; Organizational</t>
  </si>
  <si>
    <t>Public Administration</t>
  </si>
  <si>
    <t>Mathematical Finance</t>
  </si>
  <si>
    <t>MBA - Business Administration</t>
  </si>
  <si>
    <t>Child And Family Studies</t>
  </si>
  <si>
    <t>Instructional Systems Technology</t>
  </si>
  <si>
    <t>Middle Grades &amp; Secondary Education</t>
  </si>
  <si>
    <t>Reading, Language &amp; Literacy</t>
  </si>
  <si>
    <t>School Administration</t>
  </si>
  <si>
    <t>Special Education</t>
  </si>
  <si>
    <t>Teaching English as a Second Language</t>
  </si>
  <si>
    <t>Engineering Management</t>
  </si>
  <si>
    <t>Health Administration</t>
  </si>
  <si>
    <t>Health Promotion</t>
  </si>
  <si>
    <t>Family Nurse Practitioner</t>
  </si>
  <si>
    <t>Nursing - Adult Health</t>
  </si>
  <si>
    <t>Nursing - Anesthesia</t>
  </si>
  <si>
    <t>Nursing - Mental Health</t>
  </si>
  <si>
    <t>Nursing and Health Administration</t>
  </si>
  <si>
    <t>Information Technology</t>
  </si>
  <si>
    <t>Curriculum &amp; Supervision</t>
  </si>
  <si>
    <t>Applied Physics</t>
  </si>
  <si>
    <t>Mathematics Education</t>
  </si>
  <si>
    <t>Counseling - Community</t>
  </si>
  <si>
    <t>Counseling - School</t>
  </si>
  <si>
    <t>MAT - Middle Grades Education</t>
  </si>
  <si>
    <t>MAT - Secondary Education</t>
  </si>
  <si>
    <t>MAT - Special Education</t>
  </si>
  <si>
    <t>Social Work</t>
  </si>
  <si>
    <t>Elementary Education, Graduate</t>
  </si>
  <si>
    <t>Clinical Exercise Physiology</t>
  </si>
  <si>
    <t>Nurse Educator</t>
  </si>
  <si>
    <t xml:space="preserve"> </t>
  </si>
  <si>
    <t>BY COLLEGE AND MAJOR, FALL 2006</t>
  </si>
  <si>
    <t>Ethics &amp; Applied Philosophy</t>
  </si>
  <si>
    <t>MAT - Art Education (K-12)</t>
  </si>
  <si>
    <t>MAT - Elementary Education (K-12)</t>
  </si>
  <si>
    <t>MAT - English as as 2nd Language (K-12)</t>
  </si>
  <si>
    <t xml:space="preserve">MAT - Theatre Education (K-12) </t>
  </si>
  <si>
    <t>Nursing - Community Health</t>
  </si>
  <si>
    <t>Applied*</t>
  </si>
  <si>
    <t xml:space="preserve"> * Includes only students whose applications are complete enough for an admissions decision to be made.</t>
  </si>
  <si>
    <t>Source:  Computerized data from Instutional Research Office files.</t>
  </si>
  <si>
    <t>COMPUTING &amp; INFORMATICS</t>
  </si>
  <si>
    <t xml:space="preserve">   TOTAL C&amp;I</t>
  </si>
  <si>
    <t>TABLE II-1d2 -- Resident [Domestic] Students Only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</si>
</sst>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mmdd"/>
    <numFmt numFmtId="165" formatCode="mmddyyyy"/>
    <numFmt numFmtId="166" formatCode="ddmmyyyy"/>
    <numFmt numFmtId="167" formatCode="yymmdd"/>
    <numFmt numFmtId="168" formatCode="mmddyy"/>
    <numFmt numFmtId="169" formatCode="ddmmyy"/>
    <numFmt numFmtId="170" formatCode="yyyyddmm"/>
    <numFmt numFmtId="171" formatCode="yyddmm"/>
    <numFmt numFmtId="172" formatCode="yyyymmmdd"/>
    <numFmt numFmtId="173" formatCode="mmmddyyyy"/>
    <numFmt numFmtId="174" formatCode="ddmmmyyyy"/>
    <numFmt numFmtId="175" formatCode="yymmmdd"/>
    <numFmt numFmtId="176" formatCode="mmmddyy"/>
    <numFmt numFmtId="177" formatCode="ddmmmyy"/>
    <numFmt numFmtId="178" formatCode="yyyyddmmm"/>
    <numFmt numFmtId="179" formatCode="yyddmmm"/>
    <numFmt numFmtId="180" formatCode="yyyymmmmdd"/>
    <numFmt numFmtId="181" formatCode="mmmmddyyyy"/>
    <numFmt numFmtId="182" formatCode="ddmmmmyyyy"/>
    <numFmt numFmtId="183" formatCode="yymmmmdd"/>
    <numFmt numFmtId="184" formatCode="mmmmddyy"/>
    <numFmt numFmtId="185" formatCode="ddmmmmyy"/>
    <numFmt numFmtId="186" formatCode="yyyyddmmmm"/>
    <numFmt numFmtId="187" formatCode="yyddmmmm"/>
    <numFmt numFmtId="188" formatCode="&quot;$&quot;#,##0\ ;[Red]\(&quot;$&quot;#,##0\)"/>
    <numFmt numFmtId="189" formatCode="0.0"/>
    <numFmt numFmtId="190" formatCode="#,##0.0"/>
    <numFmt numFmtId="191" formatCode="&quot;$&quot;#,##0.00\ ;[Red]\(&quot;$&quot;#,##0.00\)"/>
    <numFmt numFmtId="192" formatCode="0.000"/>
    <numFmt numFmtId="193" formatCode="#,##0.000"/>
    <numFmt numFmtId="194" formatCode="0.0000"/>
    <numFmt numFmtId="195" formatCode="#,##0.0000"/>
    <numFmt numFmtId="196" formatCode="[Blue]General"/>
  </numFmts>
  <fonts count="6">
    <font>
      <sz val="10"/>
      <name val="Arial"/>
      <family val="0"/>
    </font>
    <font>
      <b/>
      <sz val="10"/>
      <name val="Times New Roman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NumberFormat="1" applyAlignment="1" applyProtection="1">
      <alignment horizontal="left"/>
      <protection locked="0"/>
    </xf>
    <xf numFmtId="1" fontId="0" fillId="0" borderId="0" xfId="0" applyNumberFormat="1" applyAlignment="1" applyProtection="1">
      <alignment/>
      <protection locked="0"/>
    </xf>
    <xf numFmtId="4" fontId="0" fillId="0" borderId="0" xfId="0" applyNumberFormat="1" applyAlignment="1" applyProtection="1">
      <alignment/>
      <protection locked="0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NumberFormat="1" applyFont="1" applyAlignment="1" applyProtection="1">
      <alignment horizontal="left"/>
      <protection locked="0"/>
    </xf>
    <xf numFmtId="0" fontId="3" fillId="0" borderId="0" xfId="0" applyNumberFormat="1" applyFont="1" applyAlignment="1" applyProtection="1">
      <alignment horizontal="left"/>
      <protection locked="0"/>
    </xf>
    <xf numFmtId="1" fontId="3" fillId="0" borderId="0" xfId="0" applyNumberFormat="1" applyFont="1" applyAlignment="1" applyProtection="1">
      <alignment/>
      <protection locked="0"/>
    </xf>
    <xf numFmtId="4" fontId="3" fillId="0" borderId="0" xfId="0" applyNumberFormat="1" applyFont="1" applyAlignment="1" applyProtection="1">
      <alignment/>
      <protection locked="0"/>
    </xf>
    <xf numFmtId="0" fontId="3" fillId="0" borderId="0" xfId="0" applyFont="1" applyAlignment="1">
      <alignment/>
    </xf>
    <xf numFmtId="1" fontId="2" fillId="0" borderId="0" xfId="0" applyNumberFormat="1" applyFont="1" applyAlignment="1" applyProtection="1">
      <alignment/>
      <protection locked="0"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right"/>
    </xf>
    <xf numFmtId="0" fontId="4" fillId="0" borderId="0" xfId="0" applyFont="1" applyAlignment="1">
      <alignment/>
    </xf>
    <xf numFmtId="0" fontId="2" fillId="0" borderId="0" xfId="0" applyNumberFormat="1" applyFont="1" applyFill="1" applyAlignment="1" applyProtection="1">
      <alignment horizontal="left"/>
      <protection locked="0"/>
    </xf>
    <xf numFmtId="0" fontId="0" fillId="0" borderId="0" xfId="0" applyNumberFormat="1" applyFill="1" applyAlignment="1" applyProtection="1">
      <alignment horizontal="left"/>
      <protection locked="0"/>
    </xf>
    <xf numFmtId="1" fontId="0" fillId="0" borderId="0" xfId="0" applyNumberFormat="1" applyFill="1" applyAlignment="1" applyProtection="1">
      <alignment/>
      <protection locked="0"/>
    </xf>
    <xf numFmtId="4" fontId="0" fillId="0" borderId="0" xfId="0" applyNumberFormat="1" applyFill="1" applyAlignment="1" applyProtection="1">
      <alignment/>
      <protection locked="0"/>
    </xf>
    <xf numFmtId="0" fontId="0" fillId="0" borderId="0" xfId="0" applyFill="1" applyAlignment="1">
      <alignment/>
    </xf>
    <xf numFmtId="1" fontId="3" fillId="0" borderId="0" xfId="0" applyNumberFormat="1" applyFont="1" applyFill="1" applyAlignment="1" applyProtection="1">
      <alignment/>
      <protection locked="0"/>
    </xf>
    <xf numFmtId="4" fontId="3" fillId="0" borderId="0" xfId="0" applyNumberFormat="1" applyFont="1" applyFill="1" applyAlignment="1" applyProtection="1">
      <alignment/>
      <protection locked="0"/>
    </xf>
    <xf numFmtId="3" fontId="2" fillId="0" borderId="0" xfId="0" applyNumberFormat="1" applyFont="1" applyFill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1"/>
  <sheetViews>
    <sheetView tabSelected="1" workbookViewId="0" topLeftCell="A1">
      <selection activeCell="C6" sqref="C6"/>
    </sheetView>
  </sheetViews>
  <sheetFormatPr defaultColWidth="9.140625" defaultRowHeight="12.75"/>
  <cols>
    <col min="1" max="1" width="27.7109375" style="0" customWidth="1"/>
    <col min="2" max="2" width="7.7109375" style="0" customWidth="1"/>
    <col min="3" max="3" width="36.28125" style="0" customWidth="1"/>
    <col min="4" max="4" width="9.421875" style="0" customWidth="1"/>
    <col min="5" max="5" width="9.7109375" style="0" customWidth="1"/>
    <col min="6" max="6" width="9.57421875" style="0" customWidth="1"/>
    <col min="7" max="7" width="9.28125" style="0" customWidth="1"/>
    <col min="8" max="8" width="9.57421875" style="0" customWidth="1"/>
  </cols>
  <sheetData>
    <row r="1" spans="1:8" ht="12.75">
      <c r="A1" s="28" t="s">
        <v>42</v>
      </c>
      <c r="B1" s="28"/>
      <c r="C1" s="28"/>
      <c r="D1" s="28"/>
      <c r="E1" s="28"/>
      <c r="F1" s="28"/>
      <c r="G1" s="28"/>
      <c r="H1" s="28"/>
    </row>
    <row r="2" spans="1:8" ht="12.75">
      <c r="A2" s="28" t="s">
        <v>43</v>
      </c>
      <c r="B2" s="28"/>
      <c r="C2" s="28"/>
      <c r="D2" s="28"/>
      <c r="E2" s="28"/>
      <c r="F2" s="28"/>
      <c r="G2" s="28"/>
      <c r="H2" s="28"/>
    </row>
    <row r="3" spans="1:8" ht="12.75">
      <c r="A3" s="28" t="s">
        <v>81</v>
      </c>
      <c r="B3" s="28"/>
      <c r="C3" s="28"/>
      <c r="D3" s="28"/>
      <c r="E3" s="28"/>
      <c r="F3" s="28"/>
      <c r="G3" s="28"/>
      <c r="H3" s="28"/>
    </row>
    <row r="4" spans="1:8" ht="12.75">
      <c r="A4" s="29" t="s">
        <v>93</v>
      </c>
      <c r="B4" s="29"/>
      <c r="C4" s="29"/>
      <c r="D4" s="29"/>
      <c r="E4" s="29"/>
      <c r="F4" s="29"/>
      <c r="G4" s="29"/>
      <c r="H4" s="29"/>
    </row>
    <row r="5" spans="1:8" ht="12.75">
      <c r="A5" s="14"/>
      <c r="B5" s="14"/>
      <c r="C5" s="14"/>
      <c r="D5" s="14"/>
      <c r="E5" s="14"/>
      <c r="F5" s="14" t="s">
        <v>80</v>
      </c>
      <c r="G5" s="14" t="s">
        <v>80</v>
      </c>
      <c r="H5" s="14"/>
    </row>
    <row r="6" spans="1:8" ht="12.75">
      <c r="A6" s="4"/>
      <c r="B6" s="4"/>
      <c r="C6" s="4"/>
      <c r="D6" s="15"/>
      <c r="E6" s="15"/>
      <c r="F6" s="12" t="s">
        <v>25</v>
      </c>
      <c r="G6" s="15"/>
      <c r="H6" s="12" t="s">
        <v>27</v>
      </c>
    </row>
    <row r="7" spans="1:8" ht="12.75">
      <c r="A7" s="5" t="s">
        <v>80</v>
      </c>
      <c r="D7" s="16"/>
      <c r="E7" s="16"/>
      <c r="F7" s="12" t="s">
        <v>3</v>
      </c>
      <c r="G7" s="16"/>
      <c r="H7" s="12" t="s">
        <v>4</v>
      </c>
    </row>
    <row r="8" spans="1:8" s="5" customFormat="1" ht="12.75">
      <c r="A8" s="17" t="s">
        <v>0</v>
      </c>
      <c r="B8" s="17" t="s">
        <v>1</v>
      </c>
      <c r="C8" s="17" t="s">
        <v>2</v>
      </c>
      <c r="D8" s="18" t="s">
        <v>88</v>
      </c>
      <c r="E8" s="18" t="s">
        <v>3</v>
      </c>
      <c r="F8" s="18" t="s">
        <v>26</v>
      </c>
      <c r="G8" s="18" t="s">
        <v>4</v>
      </c>
      <c r="H8" s="18" t="s">
        <v>26</v>
      </c>
    </row>
    <row r="9" spans="1:8" ht="12.75">
      <c r="A9" s="6" t="s">
        <v>28</v>
      </c>
      <c r="B9" s="6" t="s">
        <v>5</v>
      </c>
      <c r="C9" s="1" t="s">
        <v>6</v>
      </c>
      <c r="D9" s="2">
        <v>72</v>
      </c>
      <c r="E9" s="2">
        <v>35</v>
      </c>
      <c r="F9" s="3">
        <f>+E9/D9</f>
        <v>0.4861111111111111</v>
      </c>
      <c r="G9" s="2">
        <v>22</v>
      </c>
      <c r="H9" s="3">
        <f>+G9/E9</f>
        <v>0.6285714285714286</v>
      </c>
    </row>
    <row r="10" spans="1:8" s="10" customFormat="1" ht="12.75">
      <c r="A10" s="7" t="s">
        <v>35</v>
      </c>
      <c r="B10" s="7"/>
      <c r="C10" s="7"/>
      <c r="D10" s="8">
        <v>72</v>
      </c>
      <c r="E10" s="8">
        <v>35</v>
      </c>
      <c r="F10" s="9">
        <f>+E10/D10</f>
        <v>0.4861111111111111</v>
      </c>
      <c r="G10" s="8">
        <v>22</v>
      </c>
      <c r="H10" s="9">
        <f>+G10/E10</f>
        <v>0.6285714285714286</v>
      </c>
    </row>
    <row r="11" spans="1:8" s="10" customFormat="1" ht="12.75">
      <c r="A11" s="7"/>
      <c r="B11" s="7"/>
      <c r="C11" s="7"/>
      <c r="D11" s="8"/>
      <c r="E11" s="8"/>
      <c r="F11" s="9"/>
      <c r="G11" s="8"/>
      <c r="H11" s="9"/>
    </row>
    <row r="12" spans="2:8" ht="12.75">
      <c r="B12" s="6"/>
      <c r="C12" s="1" t="s">
        <v>80</v>
      </c>
      <c r="D12" s="2" t="s">
        <v>80</v>
      </c>
      <c r="E12" s="2" t="s">
        <v>80</v>
      </c>
      <c r="F12" s="3" t="s">
        <v>80</v>
      </c>
      <c r="G12" s="2" t="s">
        <v>80</v>
      </c>
      <c r="H12" s="3" t="s">
        <v>80</v>
      </c>
    </row>
    <row r="13" spans="1:8" ht="12.75">
      <c r="A13" s="6" t="s">
        <v>29</v>
      </c>
      <c r="B13" s="6"/>
      <c r="C13" s="1" t="s">
        <v>69</v>
      </c>
      <c r="D13" s="2">
        <v>8</v>
      </c>
      <c r="E13" s="2">
        <v>6</v>
      </c>
      <c r="F13" s="3">
        <f aca="true" t="shared" si="0" ref="F13:F34">+E13/D13</f>
        <v>0.75</v>
      </c>
      <c r="G13" s="2">
        <v>5</v>
      </c>
      <c r="H13" s="3">
        <f>+G13/F13</f>
        <v>6.666666666666667</v>
      </c>
    </row>
    <row r="14" spans="1:8" ht="12.75">
      <c r="A14" s="6"/>
      <c r="B14" s="6" t="s">
        <v>5</v>
      </c>
      <c r="C14" s="1" t="s">
        <v>7</v>
      </c>
      <c r="D14" s="2">
        <v>10</v>
      </c>
      <c r="E14" s="2">
        <v>5</v>
      </c>
      <c r="F14" s="3">
        <f t="shared" si="0"/>
        <v>0.5</v>
      </c>
      <c r="G14" s="2">
        <v>5</v>
      </c>
      <c r="H14" s="3">
        <f aca="true" t="shared" si="1" ref="H14:H32">+G14/E14</f>
        <v>1</v>
      </c>
    </row>
    <row r="15" spans="1:8" ht="12.75">
      <c r="A15" s="6"/>
      <c r="B15" s="6" t="s">
        <v>5</v>
      </c>
      <c r="C15" s="1" t="s">
        <v>8</v>
      </c>
      <c r="D15" s="2">
        <v>15</v>
      </c>
      <c r="E15" s="2">
        <v>10</v>
      </c>
      <c r="F15" s="3">
        <f t="shared" si="0"/>
        <v>0.6666666666666666</v>
      </c>
      <c r="G15" s="2">
        <v>7</v>
      </c>
      <c r="H15" s="3">
        <f t="shared" si="1"/>
        <v>0.7</v>
      </c>
    </row>
    <row r="16" spans="1:8" ht="12.75">
      <c r="A16" s="6"/>
      <c r="B16" s="6" t="s">
        <v>5</v>
      </c>
      <c r="C16" s="1" t="s">
        <v>9</v>
      </c>
      <c r="D16" s="2">
        <v>30</v>
      </c>
      <c r="E16" s="2">
        <v>13</v>
      </c>
      <c r="F16" s="3">
        <f t="shared" si="0"/>
        <v>0.43333333333333335</v>
      </c>
      <c r="G16" s="2">
        <v>7</v>
      </c>
      <c r="H16" s="3">
        <f t="shared" si="1"/>
        <v>0.5384615384615384</v>
      </c>
    </row>
    <row r="17" spans="1:8" ht="12.75">
      <c r="A17" s="6"/>
      <c r="B17" s="6" t="s">
        <v>5</v>
      </c>
      <c r="C17" s="1" t="s">
        <v>10</v>
      </c>
      <c r="D17" s="2">
        <v>29</v>
      </c>
      <c r="E17" s="2">
        <v>17</v>
      </c>
      <c r="F17" s="3">
        <f t="shared" si="0"/>
        <v>0.5862068965517241</v>
      </c>
      <c r="G17" s="2">
        <v>13</v>
      </c>
      <c r="H17" s="3">
        <f t="shared" si="1"/>
        <v>0.7647058823529411</v>
      </c>
    </row>
    <row r="18" spans="1:8" ht="12.75">
      <c r="A18" s="6"/>
      <c r="B18" s="6" t="s">
        <v>5</v>
      </c>
      <c r="C18" s="1" t="s">
        <v>11</v>
      </c>
      <c r="D18" s="2">
        <v>8</v>
      </c>
      <c r="E18" s="2">
        <v>8</v>
      </c>
      <c r="F18" s="3">
        <f t="shared" si="0"/>
        <v>1</v>
      </c>
      <c r="G18" s="2">
        <v>7</v>
      </c>
      <c r="H18" s="3">
        <f t="shared" si="1"/>
        <v>0.875</v>
      </c>
    </row>
    <row r="19" spans="1:8" ht="12.75">
      <c r="A19" s="6"/>
      <c r="B19" s="6" t="s">
        <v>5</v>
      </c>
      <c r="C19" s="1" t="s">
        <v>12</v>
      </c>
      <c r="D19" s="2">
        <v>29</v>
      </c>
      <c r="E19" s="2">
        <v>24</v>
      </c>
      <c r="F19" s="3">
        <f t="shared" si="0"/>
        <v>0.8275862068965517</v>
      </c>
      <c r="G19" s="2">
        <v>15</v>
      </c>
      <c r="H19" s="3">
        <f t="shared" si="1"/>
        <v>0.625</v>
      </c>
    </row>
    <row r="20" spans="1:8" ht="12.75">
      <c r="A20" s="6"/>
      <c r="B20" s="6"/>
      <c r="C20" s="1" t="s">
        <v>44</v>
      </c>
      <c r="D20" s="2">
        <v>3</v>
      </c>
      <c r="E20" s="2">
        <v>2</v>
      </c>
      <c r="F20" s="3">
        <f t="shared" si="0"/>
        <v>0.6666666666666666</v>
      </c>
      <c r="G20" s="2">
        <v>2</v>
      </c>
      <c r="H20" s="3">
        <f t="shared" si="1"/>
        <v>1</v>
      </c>
    </row>
    <row r="21" spans="1:8" ht="12.75">
      <c r="A21" s="6"/>
      <c r="B21" s="6"/>
      <c r="C21" s="1" t="s">
        <v>82</v>
      </c>
      <c r="D21" s="2">
        <v>3</v>
      </c>
      <c r="E21" s="2">
        <v>3</v>
      </c>
      <c r="F21" s="3">
        <f t="shared" si="0"/>
        <v>1</v>
      </c>
      <c r="G21" s="2">
        <v>3</v>
      </c>
      <c r="H21" s="3">
        <f t="shared" si="1"/>
        <v>1</v>
      </c>
    </row>
    <row r="22" spans="1:8" ht="12.75">
      <c r="A22" s="6"/>
      <c r="B22" s="6" t="s">
        <v>5</v>
      </c>
      <c r="C22" s="1" t="s">
        <v>13</v>
      </c>
      <c r="D22" s="2">
        <v>16</v>
      </c>
      <c r="E22" s="2">
        <v>9</v>
      </c>
      <c r="F22" s="3">
        <f t="shared" si="0"/>
        <v>0.5625</v>
      </c>
      <c r="G22" s="2">
        <v>7</v>
      </c>
      <c r="H22" s="3">
        <f t="shared" si="1"/>
        <v>0.7777777777777778</v>
      </c>
    </row>
    <row r="23" spans="1:8" ht="12.75">
      <c r="A23" s="6"/>
      <c r="B23" s="6" t="s">
        <v>5</v>
      </c>
      <c r="C23" s="1" t="s">
        <v>45</v>
      </c>
      <c r="D23" s="2">
        <v>4</v>
      </c>
      <c r="E23" s="2">
        <v>4</v>
      </c>
      <c r="F23" s="3">
        <f t="shared" si="0"/>
        <v>1</v>
      </c>
      <c r="G23" s="2">
        <v>4</v>
      </c>
      <c r="H23" s="3">
        <f t="shared" si="1"/>
        <v>1</v>
      </c>
    </row>
    <row r="24" spans="1:8" ht="12.75">
      <c r="A24" s="6"/>
      <c r="B24" s="6" t="s">
        <v>5</v>
      </c>
      <c r="C24" s="1" t="s">
        <v>14</v>
      </c>
      <c r="D24" s="2">
        <v>18</v>
      </c>
      <c r="E24" s="2">
        <v>11</v>
      </c>
      <c r="F24" s="3">
        <f t="shared" si="0"/>
        <v>0.6111111111111112</v>
      </c>
      <c r="G24" s="2">
        <v>8</v>
      </c>
      <c r="H24" s="3">
        <f t="shared" si="1"/>
        <v>0.7272727272727273</v>
      </c>
    </row>
    <row r="25" spans="1:8" ht="12.75">
      <c r="A25" s="6"/>
      <c r="B25" s="6" t="s">
        <v>5</v>
      </c>
      <c r="C25" s="1" t="s">
        <v>46</v>
      </c>
      <c r="D25" s="2">
        <v>4</v>
      </c>
      <c r="E25" s="2">
        <v>4</v>
      </c>
      <c r="F25" s="3">
        <f t="shared" si="0"/>
        <v>1</v>
      </c>
      <c r="G25" s="2">
        <v>4</v>
      </c>
      <c r="H25" s="3">
        <f t="shared" si="1"/>
        <v>1</v>
      </c>
    </row>
    <row r="26" spans="1:8" ht="12.75">
      <c r="A26" s="6"/>
      <c r="B26" s="6" t="s">
        <v>5</v>
      </c>
      <c r="C26" s="1" t="s">
        <v>15</v>
      </c>
      <c r="D26" s="2">
        <v>15</v>
      </c>
      <c r="E26" s="2">
        <v>13</v>
      </c>
      <c r="F26" s="3">
        <f t="shared" si="0"/>
        <v>0.8666666666666667</v>
      </c>
      <c r="G26" s="2">
        <v>4</v>
      </c>
      <c r="H26" s="3">
        <f t="shared" si="1"/>
        <v>0.3076923076923077</v>
      </c>
    </row>
    <row r="27" spans="1:8" ht="12.75">
      <c r="A27" s="6"/>
      <c r="B27" s="6" t="s">
        <v>5</v>
      </c>
      <c r="C27" s="1" t="s">
        <v>70</v>
      </c>
      <c r="D27" s="2">
        <v>5</v>
      </c>
      <c r="E27" s="2">
        <v>5</v>
      </c>
      <c r="F27" s="3">
        <f t="shared" si="0"/>
        <v>1</v>
      </c>
      <c r="G27" s="2">
        <v>4</v>
      </c>
      <c r="H27" s="3">
        <f t="shared" si="1"/>
        <v>0.8</v>
      </c>
    </row>
    <row r="28" spans="1:8" ht="12.75">
      <c r="A28" s="6"/>
      <c r="B28" s="6" t="s">
        <v>5</v>
      </c>
      <c r="C28" s="1" t="s">
        <v>47</v>
      </c>
      <c r="D28" s="2">
        <v>96</v>
      </c>
      <c r="E28" s="2">
        <v>7</v>
      </c>
      <c r="F28" s="3">
        <f t="shared" si="0"/>
        <v>0.07291666666666667</v>
      </c>
      <c r="G28" s="2">
        <v>7</v>
      </c>
      <c r="H28" s="3">
        <f t="shared" si="1"/>
        <v>1</v>
      </c>
    </row>
    <row r="29" spans="1:8" ht="12.75">
      <c r="A29" s="6"/>
      <c r="B29" s="6"/>
      <c r="C29" s="1" t="s">
        <v>48</v>
      </c>
      <c r="D29" s="2">
        <v>85</v>
      </c>
      <c r="E29" s="2">
        <v>16</v>
      </c>
      <c r="F29" s="3">
        <f t="shared" si="0"/>
        <v>0.18823529411764706</v>
      </c>
      <c r="G29" s="2">
        <v>7</v>
      </c>
      <c r="H29" s="3">
        <f t="shared" si="1"/>
        <v>0.4375</v>
      </c>
    </row>
    <row r="30" spans="1:8" s="24" customFormat="1" ht="12.75">
      <c r="A30" s="20"/>
      <c r="B30" s="20"/>
      <c r="C30" s="21" t="s">
        <v>49</v>
      </c>
      <c r="D30" s="22">
        <v>27</v>
      </c>
      <c r="E30" s="22">
        <v>16</v>
      </c>
      <c r="F30" s="23">
        <f t="shared" si="0"/>
        <v>0.5925925925925926</v>
      </c>
      <c r="G30" s="22">
        <v>6</v>
      </c>
      <c r="H30" s="23">
        <f t="shared" si="1"/>
        <v>0.375</v>
      </c>
    </row>
    <row r="31" spans="1:8" ht="12.75">
      <c r="A31" s="6"/>
      <c r="B31" s="6" t="s">
        <v>5</v>
      </c>
      <c r="C31" s="1" t="s">
        <v>16</v>
      </c>
      <c r="D31" s="2">
        <v>6</v>
      </c>
      <c r="E31" s="2">
        <v>4</v>
      </c>
      <c r="F31" s="3">
        <f t="shared" si="0"/>
        <v>0.6666666666666666</v>
      </c>
      <c r="G31" s="2">
        <v>2</v>
      </c>
      <c r="H31" s="3">
        <f t="shared" si="1"/>
        <v>0.5</v>
      </c>
    </row>
    <row r="32" spans="1:8" ht="12.75">
      <c r="A32" s="6"/>
      <c r="B32" s="6" t="s">
        <v>5</v>
      </c>
      <c r="C32" s="1" t="s">
        <v>17</v>
      </c>
      <c r="D32" s="2">
        <v>13</v>
      </c>
      <c r="E32" s="2">
        <v>8</v>
      </c>
      <c r="F32" s="3">
        <f t="shared" si="0"/>
        <v>0.6153846153846154</v>
      </c>
      <c r="G32" s="2">
        <v>7</v>
      </c>
      <c r="H32" s="3">
        <f t="shared" si="1"/>
        <v>0.875</v>
      </c>
    </row>
    <row r="33" spans="1:8" ht="12.75">
      <c r="A33" s="6"/>
      <c r="B33" s="6" t="s">
        <v>5</v>
      </c>
      <c r="C33" s="1" t="s">
        <v>18</v>
      </c>
      <c r="D33" s="2">
        <v>11</v>
      </c>
      <c r="E33" s="2">
        <v>9</v>
      </c>
      <c r="F33" s="3">
        <f t="shared" si="0"/>
        <v>0.8181818181818182</v>
      </c>
      <c r="G33" s="2">
        <v>4</v>
      </c>
      <c r="H33" s="3">
        <f>+G33/E33</f>
        <v>0.4444444444444444</v>
      </c>
    </row>
    <row r="34" spans="1:8" s="10" customFormat="1" ht="12.75">
      <c r="A34" s="7" t="s">
        <v>36</v>
      </c>
      <c r="B34" s="7"/>
      <c r="C34" s="7"/>
      <c r="D34" s="8">
        <f>SUM(D12:D33)</f>
        <v>435</v>
      </c>
      <c r="E34" s="8">
        <f>SUM(E12:E33)</f>
        <v>194</v>
      </c>
      <c r="F34" s="9">
        <f t="shared" si="0"/>
        <v>0.4459770114942529</v>
      </c>
      <c r="G34" s="8">
        <f>SUM(G12:G33)</f>
        <v>128</v>
      </c>
      <c r="H34" s="9">
        <f>+G34/E34</f>
        <v>0.6597938144329897</v>
      </c>
    </row>
    <row r="35" spans="1:8" s="10" customFormat="1" ht="12.75">
      <c r="A35" s="7"/>
      <c r="B35" s="7"/>
      <c r="C35" s="7"/>
      <c r="D35" s="8"/>
      <c r="E35" s="8"/>
      <c r="F35" s="9"/>
      <c r="G35" s="8"/>
      <c r="H35" s="9"/>
    </row>
    <row r="36" spans="1:8" s="10" customFormat="1" ht="12.75">
      <c r="A36" s="7"/>
      <c r="B36" s="7"/>
      <c r="C36" s="7"/>
      <c r="D36" s="8"/>
      <c r="E36" s="8"/>
      <c r="F36" s="9"/>
      <c r="G36" s="8"/>
      <c r="H36" s="9"/>
    </row>
    <row r="37" spans="1:8" ht="12.75">
      <c r="A37" s="6" t="s">
        <v>30</v>
      </c>
      <c r="B37" s="6" t="s">
        <v>5</v>
      </c>
      <c r="C37" s="1" t="s">
        <v>19</v>
      </c>
      <c r="D37" s="2">
        <v>79</v>
      </c>
      <c r="E37" s="2">
        <v>54</v>
      </c>
      <c r="F37" s="3">
        <f>+E37/D37</f>
        <v>0.6835443037974683</v>
      </c>
      <c r="G37" s="2">
        <v>41</v>
      </c>
      <c r="H37" s="3">
        <f>+G37/E37</f>
        <v>0.7592592592592593</v>
      </c>
    </row>
    <row r="38" spans="1:8" ht="12.75">
      <c r="A38" s="6"/>
      <c r="B38" s="6"/>
      <c r="C38" s="1" t="s">
        <v>41</v>
      </c>
      <c r="D38" s="2">
        <v>8</v>
      </c>
      <c r="E38" s="2">
        <v>8</v>
      </c>
      <c r="F38" s="3">
        <f>+E38/D38</f>
        <v>1</v>
      </c>
      <c r="G38" s="2">
        <v>6</v>
      </c>
      <c r="H38" s="3">
        <f>+G38/E38</f>
        <v>0.75</v>
      </c>
    </row>
    <row r="39" spans="1:8" ht="12.75">
      <c r="A39" s="6"/>
      <c r="B39" s="6" t="s">
        <v>5</v>
      </c>
      <c r="C39" s="1" t="s">
        <v>50</v>
      </c>
      <c r="D39" s="2">
        <v>26</v>
      </c>
      <c r="E39" s="2">
        <v>22</v>
      </c>
      <c r="F39" s="3">
        <f>+E39/D39</f>
        <v>0.8461538461538461</v>
      </c>
      <c r="G39" s="2">
        <v>14</v>
      </c>
      <c r="H39" s="3">
        <f>+G39/E39</f>
        <v>0.6363636363636364</v>
      </c>
    </row>
    <row r="40" spans="1:8" ht="12.75">
      <c r="A40" s="6"/>
      <c r="B40" s="6"/>
      <c r="C40" s="1" t="s">
        <v>51</v>
      </c>
      <c r="D40" s="2">
        <v>147</v>
      </c>
      <c r="E40" s="2">
        <v>99</v>
      </c>
      <c r="F40" s="3">
        <f>+E40/D40</f>
        <v>0.673469387755102</v>
      </c>
      <c r="G40" s="2">
        <v>76</v>
      </c>
      <c r="H40" s="3">
        <f>+G40/E40</f>
        <v>0.7676767676767676</v>
      </c>
    </row>
    <row r="41" spans="1:8" s="10" customFormat="1" ht="12.75">
      <c r="A41" s="7" t="s">
        <v>37</v>
      </c>
      <c r="B41" s="7"/>
      <c r="C41" s="7"/>
      <c r="D41" s="8">
        <f>SUM(D37:D40)</f>
        <v>260</v>
      </c>
      <c r="E41" s="8">
        <f>SUM(E37:E40)</f>
        <v>183</v>
      </c>
      <c r="F41" s="9">
        <f>+E41/D41</f>
        <v>0.7038461538461539</v>
      </c>
      <c r="G41" s="8">
        <f>SUM(G37:G40)</f>
        <v>137</v>
      </c>
      <c r="H41" s="9">
        <f>+G41/E41</f>
        <v>0.7486338797814208</v>
      </c>
    </row>
    <row r="42" spans="1:8" s="10" customFormat="1" ht="12.75">
      <c r="A42" s="7"/>
      <c r="B42" s="7"/>
      <c r="C42" s="7"/>
      <c r="D42" s="8"/>
      <c r="E42" s="8"/>
      <c r="F42" s="9"/>
      <c r="G42" s="8"/>
      <c r="H42" s="9"/>
    </row>
    <row r="43" spans="1:8" s="10" customFormat="1" ht="12.75">
      <c r="A43" s="7"/>
      <c r="B43" s="7"/>
      <c r="C43" s="7"/>
      <c r="D43" s="8"/>
      <c r="E43" s="8"/>
      <c r="F43" s="9"/>
      <c r="G43" s="8"/>
      <c r="H43" s="9"/>
    </row>
    <row r="44" spans="1:8" ht="12.75">
      <c r="A44" s="6" t="s">
        <v>91</v>
      </c>
      <c r="B44" s="6" t="s">
        <v>5</v>
      </c>
      <c r="C44" s="1" t="s">
        <v>23</v>
      </c>
      <c r="D44" s="2">
        <v>15</v>
      </c>
      <c r="E44" s="2">
        <v>14</v>
      </c>
      <c r="F44" s="3">
        <f>+E44/D44</f>
        <v>0.9333333333333333</v>
      </c>
      <c r="G44" s="2">
        <v>7</v>
      </c>
      <c r="H44" s="3">
        <f>+G44/E44</f>
        <v>0.5</v>
      </c>
    </row>
    <row r="45" spans="1:8" ht="12.75">
      <c r="A45" s="6"/>
      <c r="B45" s="6" t="s">
        <v>5</v>
      </c>
      <c r="C45" s="1" t="s">
        <v>67</v>
      </c>
      <c r="D45" s="2">
        <v>30</v>
      </c>
      <c r="E45" s="2">
        <v>23</v>
      </c>
      <c r="F45" s="3">
        <f>+E45/D45</f>
        <v>0.7666666666666667</v>
      </c>
      <c r="G45" s="2">
        <v>17</v>
      </c>
      <c r="H45" s="3">
        <f>+G45/E45</f>
        <v>0.7391304347826086</v>
      </c>
    </row>
    <row r="46" spans="1:8" s="10" customFormat="1" ht="12.75">
      <c r="A46" s="7" t="s">
        <v>92</v>
      </c>
      <c r="B46" s="7"/>
      <c r="C46" s="7"/>
      <c r="D46" s="8">
        <f>SUM(D44:D45)</f>
        <v>45</v>
      </c>
      <c r="E46" s="8">
        <f>SUM(E44:E45)</f>
        <v>37</v>
      </c>
      <c r="F46" s="9">
        <f>+E46/D46</f>
        <v>0.8222222222222222</v>
      </c>
      <c r="G46" s="8">
        <f>SUM(G44:G45)</f>
        <v>24</v>
      </c>
      <c r="H46" s="9">
        <f>+G46/E46</f>
        <v>0.6486486486486487</v>
      </c>
    </row>
    <row r="47" spans="1:8" s="10" customFormat="1" ht="12.75">
      <c r="A47" s="7"/>
      <c r="B47" s="7"/>
      <c r="C47" s="7"/>
      <c r="D47" s="8"/>
      <c r="E47" s="8"/>
      <c r="F47" s="9"/>
      <c r="G47" s="8"/>
      <c r="H47" s="9"/>
    </row>
    <row r="48" ht="12.75">
      <c r="G48" s="11" t="s">
        <v>80</v>
      </c>
    </row>
    <row r="49" spans="1:8" ht="12.75">
      <c r="A49" s="6" t="s">
        <v>31</v>
      </c>
      <c r="B49" s="6" t="s">
        <v>5</v>
      </c>
      <c r="C49" s="1" t="s">
        <v>52</v>
      </c>
      <c r="D49" s="2">
        <v>9</v>
      </c>
      <c r="E49" s="2">
        <v>7</v>
      </c>
      <c r="F49" s="3">
        <f aca="true" t="shared" si="2" ref="F49:F66">+E49/D49</f>
        <v>0.7777777777777778</v>
      </c>
      <c r="G49" s="2">
        <v>5</v>
      </c>
      <c r="H49" s="3">
        <f aca="true" t="shared" si="3" ref="H49:H66">+G49/E49</f>
        <v>0.7142857142857143</v>
      </c>
    </row>
    <row r="50" spans="1:8" ht="12.75">
      <c r="A50" s="6"/>
      <c r="B50" s="6"/>
      <c r="C50" s="1" t="s">
        <v>71</v>
      </c>
      <c r="D50" s="2">
        <v>71</v>
      </c>
      <c r="E50" s="2">
        <v>45</v>
      </c>
      <c r="F50" s="3">
        <f t="shared" si="2"/>
        <v>0.6338028169014085</v>
      </c>
      <c r="G50" s="2">
        <v>35</v>
      </c>
      <c r="H50" s="3">
        <f t="shared" si="3"/>
        <v>0.7777777777777778</v>
      </c>
    </row>
    <row r="51" spans="1:8" ht="12.75">
      <c r="A51" s="6"/>
      <c r="B51" s="6"/>
      <c r="C51" s="1" t="s">
        <v>72</v>
      </c>
      <c r="D51" s="2">
        <v>59</v>
      </c>
      <c r="E51" s="2">
        <v>40</v>
      </c>
      <c r="F51" s="3">
        <f t="shared" si="2"/>
        <v>0.6779661016949152</v>
      </c>
      <c r="G51" s="2">
        <v>27</v>
      </c>
      <c r="H51" s="3">
        <f t="shared" si="3"/>
        <v>0.675</v>
      </c>
    </row>
    <row r="52" spans="1:8" ht="12.75">
      <c r="A52" s="6"/>
      <c r="B52" s="6"/>
      <c r="C52" s="1" t="s">
        <v>68</v>
      </c>
      <c r="D52" s="2">
        <v>3</v>
      </c>
      <c r="E52" s="2">
        <v>2</v>
      </c>
      <c r="F52" s="3">
        <f t="shared" si="2"/>
        <v>0.6666666666666666</v>
      </c>
      <c r="G52" s="2">
        <v>1</v>
      </c>
      <c r="H52" s="3">
        <f t="shared" si="3"/>
        <v>0.5</v>
      </c>
    </row>
    <row r="53" spans="1:8" ht="12.75">
      <c r="A53" s="6"/>
      <c r="B53" s="6"/>
      <c r="C53" s="1" t="s">
        <v>77</v>
      </c>
      <c r="D53" s="2">
        <v>9</v>
      </c>
      <c r="E53" s="2">
        <v>9</v>
      </c>
      <c r="F53" s="3">
        <f>+E53/D53</f>
        <v>1</v>
      </c>
      <c r="G53" s="2">
        <v>6</v>
      </c>
      <c r="H53" s="3">
        <f>+G53/E53</f>
        <v>0.6666666666666666</v>
      </c>
    </row>
    <row r="54" spans="1:8" ht="12.75">
      <c r="A54" s="6"/>
      <c r="B54" s="6" t="s">
        <v>5</v>
      </c>
      <c r="C54" s="1" t="s">
        <v>53</v>
      </c>
      <c r="D54" s="2">
        <v>4</v>
      </c>
      <c r="E54" s="2">
        <v>3</v>
      </c>
      <c r="F54" s="3">
        <f t="shared" si="2"/>
        <v>0.75</v>
      </c>
      <c r="G54" s="2">
        <v>3</v>
      </c>
      <c r="H54" s="3">
        <f t="shared" si="3"/>
        <v>1</v>
      </c>
    </row>
    <row r="55" spans="1:8" ht="12.75">
      <c r="A55" s="6"/>
      <c r="B55" s="6"/>
      <c r="C55" s="1" t="s">
        <v>83</v>
      </c>
      <c r="D55" s="2">
        <v>4</v>
      </c>
      <c r="E55" s="2">
        <v>3</v>
      </c>
      <c r="F55" s="3">
        <f t="shared" si="2"/>
        <v>0.75</v>
      </c>
      <c r="G55" s="2">
        <v>3</v>
      </c>
      <c r="H55" s="3">
        <f t="shared" si="3"/>
        <v>1</v>
      </c>
    </row>
    <row r="56" spans="3:8" ht="12.75">
      <c r="C56" s="1" t="s">
        <v>84</v>
      </c>
      <c r="D56" s="2">
        <v>19</v>
      </c>
      <c r="E56" s="2">
        <v>15</v>
      </c>
      <c r="F56" s="3">
        <f>+E56/D56</f>
        <v>0.7894736842105263</v>
      </c>
      <c r="G56" s="2">
        <v>11</v>
      </c>
      <c r="H56" s="3">
        <f>+G56/E56</f>
        <v>0.7333333333333333</v>
      </c>
    </row>
    <row r="57" spans="3:8" ht="12.75">
      <c r="C57" s="1" t="s">
        <v>85</v>
      </c>
      <c r="D57" s="2">
        <v>9</v>
      </c>
      <c r="E57" s="2">
        <v>8</v>
      </c>
      <c r="F57" s="3">
        <f>+E57/D57</f>
        <v>0.8888888888888888</v>
      </c>
      <c r="G57" s="2">
        <v>7</v>
      </c>
      <c r="H57" s="3">
        <f>+G57/E57</f>
        <v>0.875</v>
      </c>
    </row>
    <row r="58" spans="3:8" ht="12.75">
      <c r="C58" s="1" t="s">
        <v>73</v>
      </c>
      <c r="D58" s="2">
        <v>8</v>
      </c>
      <c r="E58" s="2">
        <v>7</v>
      </c>
      <c r="F58" s="3">
        <f t="shared" si="2"/>
        <v>0.875</v>
      </c>
      <c r="G58" s="2">
        <v>5</v>
      </c>
      <c r="H58" s="3">
        <f t="shared" si="3"/>
        <v>0.7142857142857143</v>
      </c>
    </row>
    <row r="59" spans="3:8" ht="12.75">
      <c r="C59" s="1" t="s">
        <v>74</v>
      </c>
      <c r="D59" s="2">
        <v>17</v>
      </c>
      <c r="E59" s="2">
        <v>14</v>
      </c>
      <c r="F59" s="3">
        <f t="shared" si="2"/>
        <v>0.8235294117647058</v>
      </c>
      <c r="G59" s="2">
        <v>11</v>
      </c>
      <c r="H59" s="3">
        <f t="shared" si="3"/>
        <v>0.7857142857142857</v>
      </c>
    </row>
    <row r="60" spans="3:8" ht="12.75">
      <c r="C60" s="1" t="s">
        <v>75</v>
      </c>
      <c r="D60" s="2">
        <v>16</v>
      </c>
      <c r="E60" s="2">
        <v>15</v>
      </c>
      <c r="F60" s="3">
        <f t="shared" si="2"/>
        <v>0.9375</v>
      </c>
      <c r="G60" s="2">
        <v>11</v>
      </c>
      <c r="H60" s="3">
        <f t="shared" si="3"/>
        <v>0.7333333333333333</v>
      </c>
    </row>
    <row r="61" spans="3:8" ht="12.75">
      <c r="C61" s="1" t="s">
        <v>86</v>
      </c>
      <c r="D61" s="2">
        <v>1</v>
      </c>
      <c r="E61" s="2">
        <v>1</v>
      </c>
      <c r="F61" s="3">
        <f t="shared" si="2"/>
        <v>1</v>
      </c>
      <c r="G61" s="2">
        <v>1</v>
      </c>
      <c r="H61" s="3">
        <f t="shared" si="3"/>
        <v>1</v>
      </c>
    </row>
    <row r="62" spans="1:8" ht="12.75">
      <c r="A62" s="6"/>
      <c r="B62" s="6" t="s">
        <v>5</v>
      </c>
      <c r="C62" s="1" t="s">
        <v>54</v>
      </c>
      <c r="D62" s="2">
        <v>7</v>
      </c>
      <c r="E62" s="2">
        <v>7</v>
      </c>
      <c r="F62" s="3">
        <f t="shared" si="2"/>
        <v>1</v>
      </c>
      <c r="G62" s="2">
        <v>7</v>
      </c>
      <c r="H62" s="3">
        <f t="shared" si="3"/>
        <v>1</v>
      </c>
    </row>
    <row r="63" spans="1:8" ht="12.75">
      <c r="A63" s="6"/>
      <c r="B63" s="6" t="s">
        <v>5</v>
      </c>
      <c r="C63" s="1" t="s">
        <v>55</v>
      </c>
      <c r="D63" s="2">
        <v>22</v>
      </c>
      <c r="E63" s="2">
        <v>19</v>
      </c>
      <c r="F63" s="3">
        <f t="shared" si="2"/>
        <v>0.8636363636363636</v>
      </c>
      <c r="G63" s="2">
        <v>17</v>
      </c>
      <c r="H63" s="3">
        <f t="shared" si="3"/>
        <v>0.8947368421052632</v>
      </c>
    </row>
    <row r="64" spans="1:8" ht="12.75">
      <c r="A64" s="6"/>
      <c r="B64" s="6"/>
      <c r="C64" s="1" t="s">
        <v>56</v>
      </c>
      <c r="D64" s="2">
        <v>116</v>
      </c>
      <c r="E64" s="2">
        <v>81</v>
      </c>
      <c r="F64" s="3">
        <f t="shared" si="2"/>
        <v>0.6982758620689655</v>
      </c>
      <c r="G64" s="2">
        <v>71</v>
      </c>
      <c r="H64" s="3">
        <f t="shared" si="3"/>
        <v>0.8765432098765432</v>
      </c>
    </row>
    <row r="65" spans="1:8" ht="12.75">
      <c r="A65" s="6"/>
      <c r="B65" s="6"/>
      <c r="C65" s="1" t="s">
        <v>57</v>
      </c>
      <c r="D65" s="2">
        <v>11</v>
      </c>
      <c r="E65" s="2">
        <v>5</v>
      </c>
      <c r="F65" s="3">
        <f t="shared" si="2"/>
        <v>0.45454545454545453</v>
      </c>
      <c r="G65" s="2">
        <v>2</v>
      </c>
      <c r="H65" s="3">
        <f t="shared" si="3"/>
        <v>0.4</v>
      </c>
    </row>
    <row r="66" spans="3:8" ht="12.75">
      <c r="C66" s="1" t="s">
        <v>58</v>
      </c>
      <c r="D66" s="2">
        <v>10</v>
      </c>
      <c r="E66" s="2">
        <v>10</v>
      </c>
      <c r="F66" s="3">
        <f t="shared" si="2"/>
        <v>1</v>
      </c>
      <c r="G66" s="2">
        <v>9</v>
      </c>
      <c r="H66" s="3">
        <f t="shared" si="3"/>
        <v>0.9</v>
      </c>
    </row>
    <row r="67" spans="1:8" s="10" customFormat="1" ht="12.75">
      <c r="A67" s="7" t="s">
        <v>38</v>
      </c>
      <c r="B67" s="7"/>
      <c r="C67" s="7"/>
      <c r="D67" s="8">
        <f>SUM(D49:D66)</f>
        <v>395</v>
      </c>
      <c r="E67" s="8">
        <f>SUM(E49:E66)</f>
        <v>291</v>
      </c>
      <c r="F67" s="9">
        <f>+E67/D67</f>
        <v>0.7367088607594937</v>
      </c>
      <c r="G67" s="8">
        <f>SUM(G49:G66)</f>
        <v>232</v>
      </c>
      <c r="H67" s="9">
        <f>+G67/E67</f>
        <v>0.7972508591065293</v>
      </c>
    </row>
    <row r="68" spans="1:8" s="10" customFormat="1" ht="12.75">
      <c r="A68" s="7"/>
      <c r="B68" s="7"/>
      <c r="C68" s="7"/>
      <c r="D68" s="8"/>
      <c r="E68" s="8"/>
      <c r="F68" s="9"/>
      <c r="G68" s="8"/>
      <c r="H68" s="9"/>
    </row>
    <row r="69" spans="1:8" s="10" customFormat="1" ht="12.75">
      <c r="A69" s="7"/>
      <c r="B69" s="7"/>
      <c r="C69" s="7"/>
      <c r="D69" s="8"/>
      <c r="E69" s="8"/>
      <c r="F69" s="9"/>
      <c r="G69" s="8"/>
      <c r="H69" s="9"/>
    </row>
    <row r="70" spans="1:8" ht="12.75">
      <c r="A70" s="5" t="s">
        <v>32</v>
      </c>
      <c r="B70" s="6" t="s">
        <v>5</v>
      </c>
      <c r="C70" s="1" t="s">
        <v>20</v>
      </c>
      <c r="D70" s="2">
        <v>18</v>
      </c>
      <c r="E70" s="2">
        <v>18</v>
      </c>
      <c r="F70" s="3">
        <f>+E70/D70</f>
        <v>1</v>
      </c>
      <c r="G70" s="2">
        <v>14</v>
      </c>
      <c r="H70" s="3">
        <f>+G70/E70</f>
        <v>0.7777777777777778</v>
      </c>
    </row>
    <row r="71" spans="1:8" ht="12.75">
      <c r="A71" s="6"/>
      <c r="B71" s="6" t="s">
        <v>5</v>
      </c>
      <c r="C71" s="1" t="s">
        <v>21</v>
      </c>
      <c r="D71" s="2">
        <v>9</v>
      </c>
      <c r="E71" s="2">
        <v>5</v>
      </c>
      <c r="F71" s="3">
        <f>+E71/D71</f>
        <v>0.5555555555555556</v>
      </c>
      <c r="G71" s="2">
        <v>2</v>
      </c>
      <c r="H71" s="3">
        <f>+G71/E71</f>
        <v>0.4</v>
      </c>
    </row>
    <row r="72" spans="3:8" ht="12.75">
      <c r="C72" s="1" t="s">
        <v>59</v>
      </c>
      <c r="D72" s="2">
        <v>9</v>
      </c>
      <c r="E72" s="2">
        <v>8</v>
      </c>
      <c r="F72" s="3">
        <f>+E72/D72</f>
        <v>0.8888888888888888</v>
      </c>
      <c r="G72" s="2">
        <v>5</v>
      </c>
      <c r="H72" s="3">
        <f>+G72/E72</f>
        <v>0.625</v>
      </c>
    </row>
    <row r="73" spans="1:8" ht="12.75">
      <c r="A73" s="6"/>
      <c r="B73" s="6" t="s">
        <v>5</v>
      </c>
      <c r="C73" s="1" t="s">
        <v>22</v>
      </c>
      <c r="D73" s="2">
        <v>12</v>
      </c>
      <c r="E73" s="2">
        <v>12</v>
      </c>
      <c r="F73" s="3">
        <f>+E73/D73</f>
        <v>1</v>
      </c>
      <c r="G73" s="2">
        <v>8</v>
      </c>
      <c r="H73" s="3">
        <f>+G73/E73</f>
        <v>0.6666666666666666</v>
      </c>
    </row>
    <row r="74" spans="1:8" s="10" customFormat="1" ht="12.75">
      <c r="A74" s="7" t="s">
        <v>39</v>
      </c>
      <c r="B74" s="7"/>
      <c r="C74" s="7"/>
      <c r="D74" s="8">
        <f>SUM(D70:D73)</f>
        <v>48</v>
      </c>
      <c r="E74" s="8">
        <f>SUM(E70:E73)</f>
        <v>43</v>
      </c>
      <c r="F74" s="9">
        <f>+E74/D74</f>
        <v>0.8958333333333334</v>
      </c>
      <c r="G74" s="8">
        <f>SUM(G70:G73)</f>
        <v>29</v>
      </c>
      <c r="H74" s="9">
        <f>+G74/E74</f>
        <v>0.6744186046511628</v>
      </c>
    </row>
    <row r="75" spans="1:8" ht="12.75">
      <c r="A75" s="6"/>
      <c r="B75" s="6"/>
      <c r="C75" s="1"/>
      <c r="D75" s="2"/>
      <c r="E75" s="2"/>
      <c r="F75" s="3"/>
      <c r="G75" s="2"/>
      <c r="H75" s="3"/>
    </row>
    <row r="76" spans="1:8" ht="12.75">
      <c r="A76" s="6"/>
      <c r="B76" s="6"/>
      <c r="C76" s="1"/>
      <c r="D76" s="2"/>
      <c r="E76" s="2"/>
      <c r="F76" s="3"/>
      <c r="G76" s="2"/>
      <c r="H76" s="3"/>
    </row>
    <row r="77" spans="1:8" ht="12.75">
      <c r="A77" s="6" t="s">
        <v>33</v>
      </c>
      <c r="B77" s="6"/>
      <c r="C77" s="21" t="s">
        <v>78</v>
      </c>
      <c r="D77" s="22">
        <v>12</v>
      </c>
      <c r="E77" s="22">
        <v>10</v>
      </c>
      <c r="F77" s="23">
        <f>+E77/D77</f>
        <v>0.8333333333333334</v>
      </c>
      <c r="G77" s="22">
        <v>6</v>
      </c>
      <c r="H77" s="23">
        <f>+G77/E77</f>
        <v>0.6</v>
      </c>
    </row>
    <row r="78" spans="2:8" ht="12.75">
      <c r="B78" s="6"/>
      <c r="C78" s="21" t="s">
        <v>60</v>
      </c>
      <c r="D78" s="22">
        <v>19</v>
      </c>
      <c r="E78" s="22">
        <v>16</v>
      </c>
      <c r="F78" s="23">
        <f>+E78/D78</f>
        <v>0.8421052631578947</v>
      </c>
      <c r="G78" s="22">
        <v>10</v>
      </c>
      <c r="H78" s="23">
        <f>+G78/E78</f>
        <v>0.625</v>
      </c>
    </row>
    <row r="79" spans="2:8" ht="12.75">
      <c r="B79" s="6" t="s">
        <v>5</v>
      </c>
      <c r="C79" s="21" t="s">
        <v>61</v>
      </c>
      <c r="D79" s="22">
        <v>20</v>
      </c>
      <c r="E79" s="22">
        <v>15</v>
      </c>
      <c r="F79" s="23">
        <f>+E79/D79</f>
        <v>0.75</v>
      </c>
      <c r="G79" s="22">
        <v>6</v>
      </c>
      <c r="H79" s="23">
        <f>+G79/E79</f>
        <v>0.4</v>
      </c>
    </row>
    <row r="80" spans="1:8" ht="12.75">
      <c r="A80" s="6"/>
      <c r="B80" s="6"/>
      <c r="C80" s="21" t="s">
        <v>76</v>
      </c>
      <c r="D80" s="22">
        <v>131</v>
      </c>
      <c r="E80" s="22">
        <v>100</v>
      </c>
      <c r="F80" s="23">
        <f>+E80/D80</f>
        <v>0.7633587786259542</v>
      </c>
      <c r="G80" s="22">
        <v>62</v>
      </c>
      <c r="H80" s="23">
        <f>+G80/E80</f>
        <v>0.62</v>
      </c>
    </row>
    <row r="81" spans="1:8" ht="12.75">
      <c r="A81" s="6"/>
      <c r="B81" s="6"/>
      <c r="C81" s="21"/>
      <c r="D81" s="25">
        <f>SUM(D77:D80)</f>
        <v>182</v>
      </c>
      <c r="E81" s="25">
        <f>SUM(E77:E80)</f>
        <v>141</v>
      </c>
      <c r="F81" s="26">
        <f>+E81/D81</f>
        <v>0.7747252747252747</v>
      </c>
      <c r="G81" s="25">
        <f>SUM(G77:G80)</f>
        <v>84</v>
      </c>
      <c r="H81" s="26">
        <f>+G81/E81</f>
        <v>0.5957446808510638</v>
      </c>
    </row>
    <row r="82" spans="1:8" ht="8.25" customHeight="1">
      <c r="A82" s="6"/>
      <c r="B82" s="6"/>
      <c r="C82" s="21"/>
      <c r="D82" s="22"/>
      <c r="E82" s="22"/>
      <c r="F82" s="23"/>
      <c r="G82" s="22"/>
      <c r="H82" s="23"/>
    </row>
    <row r="83" spans="1:8" ht="12.75">
      <c r="A83" s="6"/>
      <c r="B83" s="6" t="s">
        <v>24</v>
      </c>
      <c r="C83" s="21" t="s">
        <v>62</v>
      </c>
      <c r="D83" s="22">
        <v>26</v>
      </c>
      <c r="E83" s="22">
        <v>14</v>
      </c>
      <c r="F83" s="23">
        <f aca="true" t="shared" si="4" ref="F83:F89">+E83/D83</f>
        <v>0.5384615384615384</v>
      </c>
      <c r="G83" s="22">
        <v>10</v>
      </c>
      <c r="H83" s="23">
        <f aca="true" t="shared" si="5" ref="H83:H89">+G83/E83</f>
        <v>0.7142857142857143</v>
      </c>
    </row>
    <row r="84" spans="1:8" ht="12.75">
      <c r="A84" s="6"/>
      <c r="B84" s="6"/>
      <c r="C84" s="21" t="s">
        <v>79</v>
      </c>
      <c r="D84" s="22">
        <v>5</v>
      </c>
      <c r="E84" s="22">
        <v>4</v>
      </c>
      <c r="F84" s="23">
        <f>+E84/D84</f>
        <v>0.8</v>
      </c>
      <c r="G84" s="22">
        <v>2</v>
      </c>
      <c r="H84" s="23">
        <f>+G84/E84</f>
        <v>0.5</v>
      </c>
    </row>
    <row r="85" spans="1:8" ht="12.75">
      <c r="A85" s="6"/>
      <c r="B85" s="6"/>
      <c r="C85" s="21" t="s">
        <v>63</v>
      </c>
      <c r="D85" s="22">
        <v>13</v>
      </c>
      <c r="E85" s="22">
        <v>10</v>
      </c>
      <c r="F85" s="23">
        <f t="shared" si="4"/>
        <v>0.7692307692307693</v>
      </c>
      <c r="G85" s="22">
        <v>9</v>
      </c>
      <c r="H85" s="23">
        <f t="shared" si="5"/>
        <v>0.9</v>
      </c>
    </row>
    <row r="86" spans="1:8" ht="12.75">
      <c r="A86" s="6"/>
      <c r="B86" s="6"/>
      <c r="C86" s="21" t="s">
        <v>64</v>
      </c>
      <c r="D86" s="22">
        <v>49</v>
      </c>
      <c r="E86" s="22">
        <v>14</v>
      </c>
      <c r="F86" s="23">
        <f t="shared" si="4"/>
        <v>0.2857142857142857</v>
      </c>
      <c r="G86" s="22">
        <v>13</v>
      </c>
      <c r="H86" s="23">
        <f t="shared" si="5"/>
        <v>0.9285714285714286</v>
      </c>
    </row>
    <row r="87" spans="1:8" ht="12.75">
      <c r="A87" s="6"/>
      <c r="B87" s="6"/>
      <c r="C87" s="21" t="s">
        <v>87</v>
      </c>
      <c r="D87" s="22">
        <v>12</v>
      </c>
      <c r="E87" s="22">
        <v>12</v>
      </c>
      <c r="F87" s="23">
        <f t="shared" si="4"/>
        <v>1</v>
      </c>
      <c r="G87" s="22">
        <v>11</v>
      </c>
      <c r="H87" s="23">
        <f t="shared" si="5"/>
        <v>0.9166666666666666</v>
      </c>
    </row>
    <row r="88" spans="3:8" ht="12.75">
      <c r="C88" s="21" t="s">
        <v>65</v>
      </c>
      <c r="D88" s="22">
        <v>1</v>
      </c>
      <c r="E88" s="22">
        <v>0</v>
      </c>
      <c r="F88" s="23">
        <f t="shared" si="4"/>
        <v>0</v>
      </c>
      <c r="G88" s="22">
        <v>0</v>
      </c>
      <c r="H88" s="23">
        <v>0</v>
      </c>
    </row>
    <row r="89" spans="3:8" ht="12.75">
      <c r="C89" s="21" t="s">
        <v>66</v>
      </c>
      <c r="D89" s="22">
        <v>2</v>
      </c>
      <c r="E89" s="22">
        <v>2</v>
      </c>
      <c r="F89" s="23">
        <f t="shared" si="4"/>
        <v>1</v>
      </c>
      <c r="G89" s="22">
        <v>1</v>
      </c>
      <c r="H89" s="23">
        <f t="shared" si="5"/>
        <v>0.5</v>
      </c>
    </row>
    <row r="90" spans="2:8" s="10" customFormat="1" ht="12.75">
      <c r="B90" s="7"/>
      <c r="C90" s="7"/>
      <c r="D90" s="8">
        <f>SUM(D83:D89)</f>
        <v>108</v>
      </c>
      <c r="E90" s="8">
        <f>SUM(E83:E89)</f>
        <v>56</v>
      </c>
      <c r="F90" s="9">
        <f>+E90/D90</f>
        <v>0.5185185185185185</v>
      </c>
      <c r="G90" s="8">
        <f>SUM(G83:G89)</f>
        <v>46</v>
      </c>
      <c r="H90" s="9">
        <f>+G90/E90</f>
        <v>0.8214285714285714</v>
      </c>
    </row>
    <row r="91" spans="1:8" ht="12.75">
      <c r="A91" s="6"/>
      <c r="B91" s="6"/>
      <c r="C91" s="1"/>
      <c r="D91" s="2"/>
      <c r="E91" s="2"/>
      <c r="F91" s="3"/>
      <c r="G91" s="2"/>
      <c r="H91" s="3"/>
    </row>
    <row r="92" spans="1:8" ht="12.75">
      <c r="A92" s="7" t="s">
        <v>40</v>
      </c>
      <c r="B92" s="6"/>
      <c r="C92" s="1"/>
      <c r="D92" s="8">
        <f>+D81+D90</f>
        <v>290</v>
      </c>
      <c r="E92" s="8">
        <f>+E81+E90</f>
        <v>197</v>
      </c>
      <c r="F92" s="9">
        <f>+E92/D92</f>
        <v>0.6793103448275862</v>
      </c>
      <c r="G92" s="8">
        <f>+G81+G90</f>
        <v>130</v>
      </c>
      <c r="H92" s="9">
        <f>+G92/E92</f>
        <v>0.6598984771573604</v>
      </c>
    </row>
    <row r="93" spans="1:8" ht="12.75">
      <c r="A93" s="7"/>
      <c r="B93" s="6"/>
      <c r="C93" s="1"/>
      <c r="D93" s="8"/>
      <c r="E93" s="8"/>
      <c r="F93" s="9"/>
      <c r="G93" s="8"/>
      <c r="H93" s="9"/>
    </row>
    <row r="95" spans="1:8" s="5" customFormat="1" ht="12.75">
      <c r="A95" s="5" t="s">
        <v>34</v>
      </c>
      <c r="D95" s="13">
        <f>+D46+D92+D74+D67+D41+D34+D10</f>
        <v>1545</v>
      </c>
      <c r="E95" s="13">
        <f>+E46+E92+E74+E67+E41+E34+E10</f>
        <v>980</v>
      </c>
      <c r="F95" s="9">
        <f>+E95/D95</f>
        <v>0.6343042071197411</v>
      </c>
      <c r="G95" s="27">
        <f>+G46+G92+G74+G67+G41+G34+G10</f>
        <v>702</v>
      </c>
      <c r="H95" s="9">
        <f>+G95/E95</f>
        <v>0.7163265306122449</v>
      </c>
    </row>
    <row r="99" ht="12.75">
      <c r="A99" s="19" t="s">
        <v>89</v>
      </c>
    </row>
    <row r="101" ht="12.75">
      <c r="A101" t="s">
        <v>90</v>
      </c>
    </row>
  </sheetData>
  <sheetProtection/>
  <mergeCells count="4">
    <mergeCell ref="A1:H1"/>
    <mergeCell ref="A3:H3"/>
    <mergeCell ref="A2:H2"/>
    <mergeCell ref="A4:H4"/>
  </mergeCells>
  <printOptions/>
  <pageMargins left="0.75" right="0.25" top="0.37" bottom="0" header="0.5" footer="0.5"/>
  <pageSetup horizontalDpi="300" verticalDpi="300" orientation="portrait" scale="75" r:id="rId1"/>
  <rowBreaks count="1" manualBreakCount="1">
    <brk id="6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Chinnis/Burris</cp:lastModifiedBy>
  <cp:lastPrinted>2007-05-25T13:35:30Z</cp:lastPrinted>
  <dcterms:created xsi:type="dcterms:W3CDTF">2003-11-05T20:47:04Z</dcterms:created>
  <dcterms:modified xsi:type="dcterms:W3CDTF">2007-05-25T14:39:06Z</dcterms:modified>
  <cp:category/>
  <cp:version/>
  <cp:contentType/>
  <cp:contentStatus/>
</cp:coreProperties>
</file>