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AE_FR02b" sheetId="1" r:id="rId1"/>
  </sheets>
  <definedNames>
    <definedName name="_xlnm.Print_Area" localSheetId="0">'AAE_FR02b'!$A$1:$H$131</definedName>
    <definedName name="_xlnm.Print_Titles" localSheetId="0">'AAE_FR02b'!$1:$7</definedName>
  </definedNames>
  <calcPr fullCalcOnLoad="1"/>
</workbook>
</file>

<file path=xl/sharedStrings.xml><?xml version="1.0" encoding="utf-8"?>
<sst xmlns="http://schemas.openxmlformats.org/spreadsheetml/2006/main" count="166" uniqueCount="106">
  <si>
    <t>College</t>
  </si>
  <si>
    <t>School</t>
  </si>
  <si>
    <t>Major</t>
  </si>
  <si>
    <t>Accepted</t>
  </si>
  <si>
    <t>Enrolled</t>
  </si>
  <si>
    <t xml:space="preserve">  </t>
  </si>
  <si>
    <t>Architecture</t>
  </si>
  <si>
    <t>Anthropology</t>
  </si>
  <si>
    <t>Art</t>
  </si>
  <si>
    <t>Arts &amp; Sci-Undecided</t>
  </si>
  <si>
    <t>Biology</t>
  </si>
  <si>
    <t>Chemistry</t>
  </si>
  <si>
    <t>Criminal Justice</t>
  </si>
  <si>
    <t>Dance</t>
  </si>
  <si>
    <t>Dance Education</t>
  </si>
  <si>
    <t>Earth Sciences</t>
  </si>
  <si>
    <t>English</t>
  </si>
  <si>
    <t>French</t>
  </si>
  <si>
    <t>Geography</t>
  </si>
  <si>
    <t>Geology</t>
  </si>
  <si>
    <t>German</t>
  </si>
  <si>
    <t>History</t>
  </si>
  <si>
    <t>International Studies</t>
  </si>
  <si>
    <t>Mathematics</t>
  </si>
  <si>
    <t>Music</t>
  </si>
  <si>
    <t>Music Performance</t>
  </si>
  <si>
    <t>Philosophy</t>
  </si>
  <si>
    <t>Physics</t>
  </si>
  <si>
    <t>Political Science</t>
  </si>
  <si>
    <t>Psychology</t>
  </si>
  <si>
    <t>Religious Studies</t>
  </si>
  <si>
    <t>Sociology</t>
  </si>
  <si>
    <t>Spanish</t>
  </si>
  <si>
    <t>Theatre</t>
  </si>
  <si>
    <t>Business Administration/Prebus</t>
  </si>
  <si>
    <t>Finance</t>
  </si>
  <si>
    <t>Management</t>
  </si>
  <si>
    <t>Child And Family Development</t>
  </si>
  <si>
    <t>Civil Engineering</t>
  </si>
  <si>
    <t>Computer Engineering</t>
  </si>
  <si>
    <t>Electrical Engineering</t>
  </si>
  <si>
    <t>Engineering - Undesignated</t>
  </si>
  <si>
    <t>Mechanical Engineering</t>
  </si>
  <si>
    <t>Social Work-Lower Division</t>
  </si>
  <si>
    <t>Computer Science</t>
  </si>
  <si>
    <t>Software And Information Systems</t>
  </si>
  <si>
    <t>Pending - Architecture</t>
  </si>
  <si>
    <t xml:space="preserve"> </t>
  </si>
  <si>
    <t>Nursing</t>
  </si>
  <si>
    <t>Applied/</t>
  </si>
  <si>
    <t>Ratio</t>
  </si>
  <si>
    <t>Accepted/</t>
  </si>
  <si>
    <t>ARCHITECTURE</t>
  </si>
  <si>
    <t>ARTS &amp; SCIENCES</t>
  </si>
  <si>
    <t>BUSINESS ADMINISTRATION</t>
  </si>
  <si>
    <t>EDUCATION</t>
  </si>
  <si>
    <t>ENGINEERING</t>
  </si>
  <si>
    <t>HEALTH &amp; HUMAN SERVICES</t>
  </si>
  <si>
    <t>UNDESIGNATED</t>
  </si>
  <si>
    <t>GRAND TOTAL</t>
  </si>
  <si>
    <t xml:space="preserve">   TOTAL ARCH</t>
  </si>
  <si>
    <t xml:space="preserve">   TOTAL A&amp;S</t>
  </si>
  <si>
    <t xml:space="preserve">   TOTAL BUSN</t>
  </si>
  <si>
    <t xml:space="preserve">   TOTAL EDUC</t>
  </si>
  <si>
    <t xml:space="preserve">   TOTAL ENGR</t>
  </si>
  <si>
    <t xml:space="preserve">   TOTAL HHSV</t>
  </si>
  <si>
    <t xml:space="preserve">   TOTAL UND</t>
  </si>
  <si>
    <t>Pre-Art</t>
  </si>
  <si>
    <t>Civil Engineering Technology</t>
  </si>
  <si>
    <t>Fire Safety Engineering Technology</t>
  </si>
  <si>
    <t>Pre - Kinesiology</t>
  </si>
  <si>
    <t>Architecture-Fifth Year</t>
  </si>
  <si>
    <t>Management Information Systems</t>
  </si>
  <si>
    <t>Elementary Education</t>
  </si>
  <si>
    <t>Electrical Engineering Technology</t>
  </si>
  <si>
    <t>Mechanical Engineering Technology</t>
  </si>
  <si>
    <t>Nursing - Pathways Program</t>
  </si>
  <si>
    <t>Pre-Nursing Transfer</t>
  </si>
  <si>
    <t>Pre-Pathways</t>
  </si>
  <si>
    <t>NEW TRANSFER APPLICANTS, ADMISSIONS AND ENROLLED STUDENTS</t>
  </si>
  <si>
    <t>Pre-Communication Studies</t>
  </si>
  <si>
    <t>Theatre Education</t>
  </si>
  <si>
    <t>Music Education</t>
  </si>
  <si>
    <t>Pre-Economics</t>
  </si>
  <si>
    <t>Pre-Elementary Education</t>
  </si>
  <si>
    <t>Pre-Middle Grades Education</t>
  </si>
  <si>
    <t>Pre-Special Education</t>
  </si>
  <si>
    <t>Middle Grades Education</t>
  </si>
  <si>
    <t>Meteorology</t>
  </si>
  <si>
    <t>Accounting</t>
  </si>
  <si>
    <t>Engin. Technology - Undecided</t>
  </si>
  <si>
    <t>Social Work</t>
  </si>
  <si>
    <t>TABLE II-1c</t>
  </si>
  <si>
    <t>BY COLLEGE AND MAJOR, FALL 2006</t>
  </si>
  <si>
    <t>Africana Studies</t>
  </si>
  <si>
    <t>Art History</t>
  </si>
  <si>
    <t>Communication Studies</t>
  </si>
  <si>
    <t>Pre-Biology</t>
  </si>
  <si>
    <t>International Business</t>
  </si>
  <si>
    <t>Pre-Accounting</t>
  </si>
  <si>
    <t>Construction Management</t>
  </si>
  <si>
    <t>Applied*</t>
  </si>
  <si>
    <t>* Includes only students whose applications are complete enough for an admissions decision to be made.</t>
  </si>
  <si>
    <t>Source:  Computerized data from Instutional Research Office files.</t>
  </si>
  <si>
    <t>COMPUTING &amp; INFORMATICS</t>
  </si>
  <si>
    <t xml:space="preserve">   TOTAL C&amp;I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</si>
</sst>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mmdd"/>
    <numFmt numFmtId="165" formatCode="mmddyyyy"/>
    <numFmt numFmtId="166" formatCode="ddmmyyyy"/>
    <numFmt numFmtId="167" formatCode="yymmdd"/>
    <numFmt numFmtId="168" formatCode="mmddyy"/>
    <numFmt numFmtId="169" formatCode="ddmmyy"/>
    <numFmt numFmtId="170" formatCode="yyyyddmm"/>
    <numFmt numFmtId="171" formatCode="yyddmm"/>
    <numFmt numFmtId="172" formatCode="yyyymmmdd"/>
    <numFmt numFmtId="173" formatCode="mmmddyyyy"/>
    <numFmt numFmtId="174" formatCode="ddmmmyyyy"/>
    <numFmt numFmtId="175" formatCode="yymmmdd"/>
    <numFmt numFmtId="176" formatCode="mmmddyy"/>
    <numFmt numFmtId="177" formatCode="ddmmmyy"/>
    <numFmt numFmtId="178" formatCode="yyyyddmmm"/>
    <numFmt numFmtId="179" formatCode="yyddmmm"/>
    <numFmt numFmtId="180" formatCode="yyyymmmmdd"/>
    <numFmt numFmtId="181" formatCode="mmmmddyyyy"/>
    <numFmt numFmtId="182" formatCode="ddmmmmyyyy"/>
    <numFmt numFmtId="183" formatCode="yymmmmdd"/>
    <numFmt numFmtId="184" formatCode="mmmmddyy"/>
    <numFmt numFmtId="185" formatCode="ddmmmmyy"/>
    <numFmt numFmtId="186" formatCode="yyyyddmmmm"/>
    <numFmt numFmtId="187" formatCode="yyddmmmm"/>
    <numFmt numFmtId="188" formatCode="&quot;$&quot;#,##0\ ;[Red]\(&quot;$&quot;#,##0\)"/>
    <numFmt numFmtId="189" formatCode="0.0"/>
    <numFmt numFmtId="190" formatCode="#,##0.0"/>
    <numFmt numFmtId="191" formatCode="&quot;$&quot;#,##0.00\ ;[Red]\(&quot;$&quot;#,##0.00\)"/>
    <numFmt numFmtId="192" formatCode="0.000"/>
    <numFmt numFmtId="193" formatCode="#,##0.000"/>
    <numFmt numFmtId="194" formatCode="0.0000"/>
    <numFmt numFmtId="195" formatCode="#,##0.0000"/>
    <numFmt numFmtId="196" formatCode="[Blue]General"/>
  </numFmts>
  <fonts count="5">
    <font>
      <sz val="10"/>
      <name val="Arial"/>
      <family val="0"/>
    </font>
    <font>
      <b/>
      <sz val="10"/>
      <name val="Times New Roman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1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1" fontId="2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left"/>
    </xf>
    <xf numFmtId="0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>
      <alignment/>
    </xf>
    <xf numFmtId="4" fontId="0" fillId="0" borderId="0" xfId="0" applyNumberFormat="1" applyFont="1" applyAlignment="1" applyProtection="1">
      <alignment/>
      <protection locked="0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2" fillId="0" borderId="1" xfId="0" applyNumberFormat="1" applyFont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3" fontId="2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tabSelected="1" workbookViewId="0" topLeftCell="A46">
      <selection activeCell="A65" sqref="A65"/>
    </sheetView>
  </sheetViews>
  <sheetFormatPr defaultColWidth="9.140625" defaultRowHeight="12.75"/>
  <cols>
    <col min="1" max="1" width="27.7109375" style="0" customWidth="1"/>
    <col min="2" max="2" width="7.7109375" style="0" customWidth="1"/>
    <col min="3" max="3" width="36.28125" style="0" customWidth="1"/>
    <col min="4" max="4" width="9.421875" style="17" customWidth="1"/>
    <col min="5" max="5" width="9.7109375" style="17" customWidth="1"/>
    <col min="6" max="6" width="9.57421875" style="0" customWidth="1"/>
    <col min="7" max="7" width="9.28125" style="0" customWidth="1"/>
    <col min="8" max="8" width="9.57421875" style="0" customWidth="1"/>
  </cols>
  <sheetData>
    <row r="1" spans="1:8" ht="12.75">
      <c r="A1" s="32" t="s">
        <v>79</v>
      </c>
      <c r="B1" s="32"/>
      <c r="C1" s="32"/>
      <c r="D1" s="32"/>
      <c r="E1" s="32"/>
      <c r="F1" s="32"/>
      <c r="G1" s="32"/>
      <c r="H1" s="32"/>
    </row>
    <row r="2" spans="1:8" ht="12.75">
      <c r="A2" s="33" t="s">
        <v>93</v>
      </c>
      <c r="B2" s="33"/>
      <c r="C2" s="33"/>
      <c r="D2" s="33"/>
      <c r="E2" s="33"/>
      <c r="F2" s="33"/>
      <c r="G2" s="33"/>
      <c r="H2" s="33"/>
    </row>
    <row r="3" spans="1:8" ht="12.75">
      <c r="A3" s="32" t="s">
        <v>92</v>
      </c>
      <c r="B3" s="32"/>
      <c r="C3" s="32"/>
      <c r="D3" s="32"/>
      <c r="E3" s="32"/>
      <c r="F3" s="32"/>
      <c r="G3" s="32"/>
      <c r="H3" s="32"/>
    </row>
    <row r="4" spans="1:8" ht="12.75">
      <c r="A4" s="23"/>
      <c r="B4" s="23"/>
      <c r="C4" s="23"/>
      <c r="D4" s="23"/>
      <c r="E4" s="23"/>
      <c r="F4" s="23"/>
      <c r="G4" s="23"/>
      <c r="H4" s="23"/>
    </row>
    <row r="5" spans="1:8" ht="12.75">
      <c r="A5" s="4"/>
      <c r="B5" s="4"/>
      <c r="C5" s="4"/>
      <c r="D5" s="24" t="s">
        <v>47</v>
      </c>
      <c r="E5" s="16"/>
      <c r="F5" s="26" t="s">
        <v>49</v>
      </c>
      <c r="G5" s="27"/>
      <c r="H5" s="26" t="s">
        <v>51</v>
      </c>
    </row>
    <row r="6" spans="4:8" ht="12.75">
      <c r="D6" s="22"/>
      <c r="E6" s="22"/>
      <c r="F6" s="26" t="s">
        <v>3</v>
      </c>
      <c r="G6" s="28"/>
      <c r="H6" s="29" t="s">
        <v>4</v>
      </c>
    </row>
    <row r="7" spans="1:8" s="5" customFormat="1" ht="12.75">
      <c r="A7" s="25" t="s">
        <v>0</v>
      </c>
      <c r="B7" s="25" t="s">
        <v>1</v>
      </c>
      <c r="C7" s="25" t="s">
        <v>2</v>
      </c>
      <c r="D7" s="18" t="s">
        <v>101</v>
      </c>
      <c r="E7" s="18" t="s">
        <v>3</v>
      </c>
      <c r="F7" s="30" t="s">
        <v>50</v>
      </c>
      <c r="G7" s="31" t="s">
        <v>4</v>
      </c>
      <c r="H7" s="30" t="s">
        <v>50</v>
      </c>
    </row>
    <row r="8" spans="1:8" ht="12.75">
      <c r="A8" s="6" t="s">
        <v>52</v>
      </c>
      <c r="B8" s="6" t="s">
        <v>5</v>
      </c>
      <c r="C8" s="1" t="s">
        <v>6</v>
      </c>
      <c r="D8" s="19">
        <v>25</v>
      </c>
      <c r="E8" s="19">
        <v>21</v>
      </c>
      <c r="F8" s="15">
        <f>+E8/D8</f>
        <v>0.84</v>
      </c>
      <c r="G8" s="2">
        <v>18</v>
      </c>
      <c r="H8" s="15">
        <f>+G8/E8</f>
        <v>0.8571428571428571</v>
      </c>
    </row>
    <row r="9" spans="1:8" ht="12.75">
      <c r="A9" s="6"/>
      <c r="B9" s="6"/>
      <c r="C9" s="1" t="s">
        <v>71</v>
      </c>
      <c r="D9" s="19">
        <v>2</v>
      </c>
      <c r="E9" s="19">
        <v>2</v>
      </c>
      <c r="F9" s="15">
        <f>+E9/D9</f>
        <v>1</v>
      </c>
      <c r="G9" s="2">
        <v>2</v>
      </c>
      <c r="H9" s="15">
        <f>+G9/E9</f>
        <v>1</v>
      </c>
    </row>
    <row r="10" spans="1:8" s="10" customFormat="1" ht="12.75">
      <c r="A10" s="7" t="s">
        <v>60</v>
      </c>
      <c r="B10" s="7"/>
      <c r="C10" s="7"/>
      <c r="D10" s="20">
        <f>SUM(D8:D9)</f>
        <v>27</v>
      </c>
      <c r="E10" s="20">
        <f>SUM(E8:E9)</f>
        <v>23</v>
      </c>
      <c r="F10" s="9">
        <f>+E10/D10</f>
        <v>0.8518518518518519</v>
      </c>
      <c r="G10" s="20">
        <f>SUM(G8:G9)</f>
        <v>20</v>
      </c>
      <c r="H10" s="9">
        <f>+G10/E10</f>
        <v>0.8695652173913043</v>
      </c>
    </row>
    <row r="11" spans="1:8" s="10" customFormat="1" ht="12.75">
      <c r="A11" s="7"/>
      <c r="B11" s="7"/>
      <c r="C11" s="7"/>
      <c r="D11" s="20"/>
      <c r="E11" s="20"/>
      <c r="F11" s="9"/>
      <c r="G11" s="8"/>
      <c r="H11" s="9"/>
    </row>
    <row r="12" spans="1:8" ht="12.75">
      <c r="A12" s="6"/>
      <c r="B12" s="6" t="s">
        <v>5</v>
      </c>
      <c r="C12" s="1" t="s">
        <v>9</v>
      </c>
      <c r="D12" s="19">
        <v>579</v>
      </c>
      <c r="E12" s="19">
        <v>501</v>
      </c>
      <c r="F12" s="15">
        <f aca="true" t="shared" si="0" ref="F12:F45">+E12/D12</f>
        <v>0.8652849740932642</v>
      </c>
      <c r="G12" s="2">
        <v>320</v>
      </c>
      <c r="H12" s="15">
        <f aca="true" t="shared" si="1" ref="H12:H45">+G12/E12</f>
        <v>0.6387225548902196</v>
      </c>
    </row>
    <row r="13" spans="1:8" ht="12.75">
      <c r="A13" s="6" t="s">
        <v>53</v>
      </c>
      <c r="B13" s="6" t="s">
        <v>5</v>
      </c>
      <c r="C13" s="1" t="s">
        <v>94</v>
      </c>
      <c r="D13" s="19">
        <v>5</v>
      </c>
      <c r="E13" s="19">
        <v>5</v>
      </c>
      <c r="F13" s="15">
        <f t="shared" si="0"/>
        <v>1</v>
      </c>
      <c r="G13" s="2">
        <v>4</v>
      </c>
      <c r="H13" s="15">
        <f t="shared" si="1"/>
        <v>0.8</v>
      </c>
    </row>
    <row r="14" spans="1:8" ht="12.75">
      <c r="A14" s="6"/>
      <c r="B14" s="6" t="s">
        <v>5</v>
      </c>
      <c r="C14" s="1" t="s">
        <v>7</v>
      </c>
      <c r="D14" s="19">
        <v>18</v>
      </c>
      <c r="E14" s="19">
        <v>16</v>
      </c>
      <c r="F14" s="15">
        <f t="shared" si="0"/>
        <v>0.8888888888888888</v>
      </c>
      <c r="G14" s="2">
        <v>7</v>
      </c>
      <c r="H14" s="15">
        <f t="shared" si="1"/>
        <v>0.4375</v>
      </c>
    </row>
    <row r="15" spans="1:8" ht="12.75">
      <c r="A15" s="6"/>
      <c r="B15" s="6" t="s">
        <v>5</v>
      </c>
      <c r="C15" s="1" t="s">
        <v>8</v>
      </c>
      <c r="D15" s="19">
        <v>6</v>
      </c>
      <c r="E15" s="19">
        <v>6</v>
      </c>
      <c r="F15" s="15">
        <f t="shared" si="0"/>
        <v>1</v>
      </c>
      <c r="G15" s="2">
        <v>5</v>
      </c>
      <c r="H15" s="15">
        <f t="shared" si="1"/>
        <v>0.8333333333333334</v>
      </c>
    </row>
    <row r="16" spans="1:8" ht="12.75">
      <c r="A16" s="6"/>
      <c r="B16" s="6"/>
      <c r="C16" s="1" t="s">
        <v>95</v>
      </c>
      <c r="D16" s="19">
        <v>6</v>
      </c>
      <c r="E16" s="19">
        <v>5</v>
      </c>
      <c r="F16" s="15">
        <f t="shared" si="0"/>
        <v>0.8333333333333334</v>
      </c>
      <c r="G16" s="2">
        <v>4</v>
      </c>
      <c r="H16" s="15">
        <f t="shared" si="1"/>
        <v>0.8</v>
      </c>
    </row>
    <row r="17" spans="1:8" ht="12.75">
      <c r="A17" s="6"/>
      <c r="B17" s="6" t="s">
        <v>5</v>
      </c>
      <c r="C17" s="1" t="s">
        <v>10</v>
      </c>
      <c r="D17" s="19">
        <v>13</v>
      </c>
      <c r="E17" s="19">
        <v>13</v>
      </c>
      <c r="F17" s="15">
        <f t="shared" si="0"/>
        <v>1</v>
      </c>
      <c r="G17" s="2">
        <v>12</v>
      </c>
      <c r="H17" s="15">
        <f t="shared" si="1"/>
        <v>0.9230769230769231</v>
      </c>
    </row>
    <row r="18" spans="1:8" ht="12.75">
      <c r="A18" s="6"/>
      <c r="B18" s="6" t="s">
        <v>5</v>
      </c>
      <c r="C18" s="1" t="s">
        <v>11</v>
      </c>
      <c r="D18" s="19">
        <v>27</v>
      </c>
      <c r="E18" s="19">
        <v>26</v>
      </c>
      <c r="F18" s="15">
        <f t="shared" si="0"/>
        <v>0.9629629629629629</v>
      </c>
      <c r="G18" s="2">
        <v>19</v>
      </c>
      <c r="H18" s="15">
        <f t="shared" si="1"/>
        <v>0.7307692307692307</v>
      </c>
    </row>
    <row r="19" spans="1:8" ht="12.75">
      <c r="A19" s="6"/>
      <c r="B19" s="6"/>
      <c r="C19" s="1" t="s">
        <v>96</v>
      </c>
      <c r="D19" s="19">
        <v>4</v>
      </c>
      <c r="E19" s="19">
        <v>4</v>
      </c>
      <c r="F19" s="15">
        <f t="shared" si="0"/>
        <v>1</v>
      </c>
      <c r="G19" s="2">
        <v>4</v>
      </c>
      <c r="H19" s="15">
        <f t="shared" si="1"/>
        <v>1</v>
      </c>
    </row>
    <row r="20" spans="1:8" ht="12.75">
      <c r="A20" s="6"/>
      <c r="B20" s="6" t="s">
        <v>5</v>
      </c>
      <c r="C20" s="1" t="s">
        <v>12</v>
      </c>
      <c r="D20" s="19">
        <v>87</v>
      </c>
      <c r="E20" s="19">
        <v>70</v>
      </c>
      <c r="F20" s="15">
        <f t="shared" si="0"/>
        <v>0.8045977011494253</v>
      </c>
      <c r="G20" s="2">
        <v>43</v>
      </c>
      <c r="H20" s="15">
        <f t="shared" si="1"/>
        <v>0.6142857142857143</v>
      </c>
    </row>
    <row r="21" spans="1:8" ht="12.75">
      <c r="A21" s="6"/>
      <c r="B21" s="6" t="s">
        <v>5</v>
      </c>
      <c r="C21" s="1" t="s">
        <v>13</v>
      </c>
      <c r="D21" s="19">
        <v>6</v>
      </c>
      <c r="E21" s="19">
        <v>6</v>
      </c>
      <c r="F21" s="15">
        <f t="shared" si="0"/>
        <v>1</v>
      </c>
      <c r="G21" s="2">
        <v>5</v>
      </c>
      <c r="H21" s="15">
        <f t="shared" si="1"/>
        <v>0.8333333333333334</v>
      </c>
    </row>
    <row r="22" spans="1:8" ht="12.75">
      <c r="A22" s="6"/>
      <c r="B22" s="6" t="s">
        <v>5</v>
      </c>
      <c r="C22" s="1" t="s">
        <v>14</v>
      </c>
      <c r="D22" s="19">
        <v>3</v>
      </c>
      <c r="E22" s="19">
        <v>3</v>
      </c>
      <c r="F22" s="15">
        <f t="shared" si="0"/>
        <v>1</v>
      </c>
      <c r="G22" s="2">
        <v>1</v>
      </c>
      <c r="H22" s="15">
        <f t="shared" si="1"/>
        <v>0.3333333333333333</v>
      </c>
    </row>
    <row r="23" spans="1:8" ht="12.75">
      <c r="A23" s="6"/>
      <c r="B23" s="6" t="s">
        <v>5</v>
      </c>
      <c r="C23" s="1" t="s">
        <v>15</v>
      </c>
      <c r="D23" s="19">
        <v>10</v>
      </c>
      <c r="E23" s="19">
        <v>8</v>
      </c>
      <c r="F23" s="15">
        <f t="shared" si="0"/>
        <v>0.8</v>
      </c>
      <c r="G23" s="2">
        <v>4</v>
      </c>
      <c r="H23" s="15">
        <f t="shared" si="1"/>
        <v>0.5</v>
      </c>
    </row>
    <row r="24" spans="1:8" ht="12.75">
      <c r="A24" s="6"/>
      <c r="B24" s="6" t="s">
        <v>5</v>
      </c>
      <c r="C24" s="1" t="s">
        <v>16</v>
      </c>
      <c r="D24" s="19">
        <v>79</v>
      </c>
      <c r="E24" s="19">
        <v>71</v>
      </c>
      <c r="F24" s="15">
        <f t="shared" si="0"/>
        <v>0.8987341772151899</v>
      </c>
      <c r="G24" s="2">
        <v>48</v>
      </c>
      <c r="H24" s="15">
        <f t="shared" si="1"/>
        <v>0.676056338028169</v>
      </c>
    </row>
    <row r="25" spans="1:8" ht="12.75">
      <c r="A25" s="6"/>
      <c r="B25" s="6" t="s">
        <v>5</v>
      </c>
      <c r="C25" s="1" t="s">
        <v>17</v>
      </c>
      <c r="D25" s="19">
        <v>7</v>
      </c>
      <c r="E25" s="19">
        <v>5</v>
      </c>
      <c r="F25" s="15">
        <f t="shared" si="0"/>
        <v>0.7142857142857143</v>
      </c>
      <c r="G25" s="2">
        <v>4</v>
      </c>
      <c r="H25" s="15">
        <f t="shared" si="1"/>
        <v>0.8</v>
      </c>
    </row>
    <row r="26" spans="1:8" ht="12.75">
      <c r="A26" s="6"/>
      <c r="B26" s="6" t="s">
        <v>5</v>
      </c>
      <c r="C26" s="1" t="s">
        <v>18</v>
      </c>
      <c r="D26" s="19">
        <v>6</v>
      </c>
      <c r="E26" s="19">
        <v>6</v>
      </c>
      <c r="F26" s="15">
        <f t="shared" si="0"/>
        <v>1</v>
      </c>
      <c r="G26" s="2">
        <v>4</v>
      </c>
      <c r="H26" s="15">
        <f t="shared" si="1"/>
        <v>0.6666666666666666</v>
      </c>
    </row>
    <row r="27" spans="1:8" ht="12.75">
      <c r="A27" s="6"/>
      <c r="B27" s="6" t="s">
        <v>5</v>
      </c>
      <c r="C27" s="1" t="s">
        <v>19</v>
      </c>
      <c r="D27" s="19">
        <v>1</v>
      </c>
      <c r="E27" s="19">
        <v>1</v>
      </c>
      <c r="F27" s="15">
        <f t="shared" si="0"/>
        <v>1</v>
      </c>
      <c r="G27" s="2">
        <v>1</v>
      </c>
      <c r="H27" s="15">
        <f t="shared" si="1"/>
        <v>1</v>
      </c>
    </row>
    <row r="28" spans="1:8" ht="12.75">
      <c r="A28" s="6"/>
      <c r="B28" s="6" t="s">
        <v>5</v>
      </c>
      <c r="C28" s="1" t="s">
        <v>20</v>
      </c>
      <c r="D28" s="19">
        <v>3</v>
      </c>
      <c r="E28" s="19">
        <v>3</v>
      </c>
      <c r="F28" s="15">
        <f t="shared" si="0"/>
        <v>1</v>
      </c>
      <c r="G28" s="2">
        <v>1</v>
      </c>
      <c r="H28" s="15">
        <f t="shared" si="1"/>
        <v>0.3333333333333333</v>
      </c>
    </row>
    <row r="29" spans="1:8" ht="12.75">
      <c r="A29" s="6"/>
      <c r="B29" s="6" t="s">
        <v>5</v>
      </c>
      <c r="C29" s="1" t="s">
        <v>21</v>
      </c>
      <c r="D29" s="19">
        <v>67</v>
      </c>
      <c r="E29" s="19">
        <v>59</v>
      </c>
      <c r="F29" s="15">
        <f t="shared" si="0"/>
        <v>0.8805970149253731</v>
      </c>
      <c r="G29" s="2">
        <v>38</v>
      </c>
      <c r="H29" s="15">
        <f t="shared" si="1"/>
        <v>0.6440677966101694</v>
      </c>
    </row>
    <row r="30" spans="1:8" ht="12.75">
      <c r="A30" s="6"/>
      <c r="B30" s="6" t="s">
        <v>5</v>
      </c>
      <c r="C30" s="1" t="s">
        <v>22</v>
      </c>
      <c r="D30" s="19">
        <v>21</v>
      </c>
      <c r="E30" s="19">
        <v>20</v>
      </c>
      <c r="F30" s="15">
        <f t="shared" si="0"/>
        <v>0.9523809523809523</v>
      </c>
      <c r="G30" s="2">
        <v>12</v>
      </c>
      <c r="H30" s="15">
        <f t="shared" si="1"/>
        <v>0.6</v>
      </c>
    </row>
    <row r="31" spans="1:8" ht="12.75">
      <c r="A31" s="6"/>
      <c r="B31" s="6" t="s">
        <v>5</v>
      </c>
      <c r="C31" s="1" t="s">
        <v>23</v>
      </c>
      <c r="D31" s="19">
        <v>38</v>
      </c>
      <c r="E31" s="19">
        <v>36</v>
      </c>
      <c r="F31" s="15">
        <f t="shared" si="0"/>
        <v>0.9473684210526315</v>
      </c>
      <c r="G31" s="2">
        <v>25</v>
      </c>
      <c r="H31" s="15">
        <f t="shared" si="1"/>
        <v>0.6944444444444444</v>
      </c>
    </row>
    <row r="32" spans="1:8" ht="12.75">
      <c r="A32" s="6"/>
      <c r="B32" s="6"/>
      <c r="C32" s="1" t="s">
        <v>88</v>
      </c>
      <c r="D32" s="19">
        <v>17</v>
      </c>
      <c r="E32" s="19">
        <v>16</v>
      </c>
      <c r="F32" s="15">
        <f>+E32/D32</f>
        <v>0.9411764705882353</v>
      </c>
      <c r="G32" s="2">
        <v>13</v>
      </c>
      <c r="H32" s="15">
        <f>+G32/E32</f>
        <v>0.8125</v>
      </c>
    </row>
    <row r="33" spans="1:8" ht="12.75">
      <c r="A33" s="6"/>
      <c r="B33" s="6" t="s">
        <v>5</v>
      </c>
      <c r="C33" s="1" t="s">
        <v>24</v>
      </c>
      <c r="D33" s="19">
        <v>9</v>
      </c>
      <c r="E33" s="19">
        <v>9</v>
      </c>
      <c r="F33" s="15">
        <f t="shared" si="0"/>
        <v>1</v>
      </c>
      <c r="G33" s="2">
        <v>8</v>
      </c>
      <c r="H33" s="15">
        <f t="shared" si="1"/>
        <v>0.8888888888888888</v>
      </c>
    </row>
    <row r="34" spans="1:8" ht="12.75">
      <c r="A34" s="6"/>
      <c r="B34" s="6" t="s">
        <v>5</v>
      </c>
      <c r="C34" s="1" t="s">
        <v>82</v>
      </c>
      <c r="D34" s="19">
        <v>9</v>
      </c>
      <c r="E34" s="19">
        <v>8</v>
      </c>
      <c r="F34" s="15">
        <f t="shared" si="0"/>
        <v>0.8888888888888888</v>
      </c>
      <c r="G34" s="2">
        <v>6</v>
      </c>
      <c r="H34" s="15">
        <f t="shared" si="1"/>
        <v>0.75</v>
      </c>
    </row>
    <row r="35" spans="1:8" ht="12.75">
      <c r="A35" s="6"/>
      <c r="B35" s="6" t="s">
        <v>5</v>
      </c>
      <c r="C35" s="1" t="s">
        <v>25</v>
      </c>
      <c r="D35" s="19">
        <v>4</v>
      </c>
      <c r="E35" s="19">
        <v>4</v>
      </c>
      <c r="F35" s="15">
        <f t="shared" si="0"/>
        <v>1</v>
      </c>
      <c r="G35" s="2">
        <v>2</v>
      </c>
      <c r="H35" s="15">
        <f t="shared" si="1"/>
        <v>0.5</v>
      </c>
    </row>
    <row r="36" spans="1:8" ht="12.75">
      <c r="A36" s="6"/>
      <c r="B36" s="6" t="s">
        <v>5</v>
      </c>
      <c r="C36" s="1" t="s">
        <v>26</v>
      </c>
      <c r="D36" s="19">
        <v>7</v>
      </c>
      <c r="E36" s="19">
        <v>5</v>
      </c>
      <c r="F36" s="15">
        <f t="shared" si="0"/>
        <v>0.7142857142857143</v>
      </c>
      <c r="G36" s="2">
        <v>4</v>
      </c>
      <c r="H36" s="15">
        <f t="shared" si="1"/>
        <v>0.8</v>
      </c>
    </row>
    <row r="37" spans="1:8" ht="12.75">
      <c r="A37" s="6"/>
      <c r="B37" s="6" t="s">
        <v>5</v>
      </c>
      <c r="C37" s="1" t="s">
        <v>27</v>
      </c>
      <c r="D37" s="19">
        <v>5</v>
      </c>
      <c r="E37" s="19">
        <v>4</v>
      </c>
      <c r="F37" s="15">
        <f t="shared" si="0"/>
        <v>0.8</v>
      </c>
      <c r="G37" s="2">
        <v>4</v>
      </c>
      <c r="H37" s="15">
        <f t="shared" si="1"/>
        <v>1</v>
      </c>
    </row>
    <row r="38" spans="1:8" ht="12.75">
      <c r="A38" s="6"/>
      <c r="B38" s="6" t="s">
        <v>5</v>
      </c>
      <c r="C38" s="1" t="s">
        <v>28</v>
      </c>
      <c r="D38" s="19">
        <v>53</v>
      </c>
      <c r="E38" s="19">
        <v>45</v>
      </c>
      <c r="F38" s="15">
        <f t="shared" si="0"/>
        <v>0.8490566037735849</v>
      </c>
      <c r="G38" s="2">
        <v>38</v>
      </c>
      <c r="H38" s="15">
        <f t="shared" si="1"/>
        <v>0.8444444444444444</v>
      </c>
    </row>
    <row r="39" spans="1:8" ht="12.75">
      <c r="A39" s="6"/>
      <c r="B39" s="6"/>
      <c r="C39" s="1" t="s">
        <v>67</v>
      </c>
      <c r="D39" s="19">
        <v>47</v>
      </c>
      <c r="E39" s="19">
        <v>40</v>
      </c>
      <c r="F39" s="15">
        <f t="shared" si="0"/>
        <v>0.851063829787234</v>
      </c>
      <c r="G39" s="2">
        <v>31</v>
      </c>
      <c r="H39" s="15">
        <f t="shared" si="1"/>
        <v>0.775</v>
      </c>
    </row>
    <row r="40" spans="1:8" ht="12.75">
      <c r="A40" s="6"/>
      <c r="B40" s="6"/>
      <c r="C40" s="1" t="s">
        <v>97</v>
      </c>
      <c r="D40" s="19">
        <v>151</v>
      </c>
      <c r="E40" s="19">
        <v>134</v>
      </c>
      <c r="F40" s="15">
        <f t="shared" si="0"/>
        <v>0.8874172185430463</v>
      </c>
      <c r="G40" s="2">
        <v>81</v>
      </c>
      <c r="H40" s="15">
        <f t="shared" si="1"/>
        <v>0.6044776119402985</v>
      </c>
    </row>
    <row r="41" spans="1:8" ht="12.75">
      <c r="A41" s="6"/>
      <c r="B41" s="6"/>
      <c r="C41" s="1" t="s">
        <v>80</v>
      </c>
      <c r="D41" s="19">
        <v>142</v>
      </c>
      <c r="E41" s="19">
        <v>123</v>
      </c>
      <c r="F41" s="15">
        <f t="shared" si="0"/>
        <v>0.8661971830985915</v>
      </c>
      <c r="G41" s="2">
        <v>84</v>
      </c>
      <c r="H41" s="15">
        <f t="shared" si="1"/>
        <v>0.6829268292682927</v>
      </c>
    </row>
    <row r="42" spans="1:8" ht="12.75">
      <c r="A42" s="6"/>
      <c r="B42" s="6" t="s">
        <v>5</v>
      </c>
      <c r="C42" s="1" t="s">
        <v>29</v>
      </c>
      <c r="D42" s="19">
        <v>166</v>
      </c>
      <c r="E42" s="19">
        <v>150</v>
      </c>
      <c r="F42" s="15">
        <f t="shared" si="0"/>
        <v>0.9036144578313253</v>
      </c>
      <c r="G42" s="2">
        <v>105</v>
      </c>
      <c r="H42" s="15">
        <f t="shared" si="1"/>
        <v>0.7</v>
      </c>
    </row>
    <row r="43" spans="1:8" ht="12.75">
      <c r="A43" s="6"/>
      <c r="B43" s="6" t="s">
        <v>5</v>
      </c>
      <c r="C43" s="1" t="s">
        <v>30</v>
      </c>
      <c r="D43" s="19">
        <v>12</v>
      </c>
      <c r="E43" s="19">
        <v>10</v>
      </c>
      <c r="F43" s="15">
        <f t="shared" si="0"/>
        <v>0.8333333333333334</v>
      </c>
      <c r="G43" s="2">
        <v>5</v>
      </c>
      <c r="H43" s="15">
        <f t="shared" si="1"/>
        <v>0.5</v>
      </c>
    </row>
    <row r="44" spans="1:8" ht="12.75">
      <c r="A44" s="6"/>
      <c r="B44" s="6" t="s">
        <v>5</v>
      </c>
      <c r="C44" s="1" t="s">
        <v>31</v>
      </c>
      <c r="D44" s="19">
        <v>36</v>
      </c>
      <c r="E44" s="19">
        <v>29</v>
      </c>
      <c r="F44" s="15">
        <f t="shared" si="0"/>
        <v>0.8055555555555556</v>
      </c>
      <c r="G44" s="2">
        <v>26</v>
      </c>
      <c r="H44" s="15">
        <f t="shared" si="1"/>
        <v>0.896551724137931</v>
      </c>
    </row>
    <row r="45" spans="1:8" ht="12.75">
      <c r="A45" s="6"/>
      <c r="B45" s="6" t="s">
        <v>5</v>
      </c>
      <c r="C45" s="1" t="s">
        <v>32</v>
      </c>
      <c r="D45" s="19">
        <v>16</v>
      </c>
      <c r="E45" s="19">
        <v>16</v>
      </c>
      <c r="F45" s="15">
        <f t="shared" si="0"/>
        <v>1</v>
      </c>
      <c r="G45" s="2">
        <v>7</v>
      </c>
      <c r="H45" s="15">
        <f t="shared" si="1"/>
        <v>0.4375</v>
      </c>
    </row>
    <row r="46" spans="1:8" ht="12.75">
      <c r="A46" s="6"/>
      <c r="B46" s="6" t="s">
        <v>5</v>
      </c>
      <c r="C46" s="1" t="s">
        <v>33</v>
      </c>
      <c r="D46" s="19">
        <v>10</v>
      </c>
      <c r="E46" s="19">
        <v>8</v>
      </c>
      <c r="F46" s="15">
        <f>+E46/D46</f>
        <v>0.8</v>
      </c>
      <c r="G46" s="2">
        <v>5</v>
      </c>
      <c r="H46" s="15">
        <f>+G46/E46</f>
        <v>0.625</v>
      </c>
    </row>
    <row r="47" spans="1:8" ht="12.75">
      <c r="A47" s="6"/>
      <c r="B47" s="6" t="s">
        <v>5</v>
      </c>
      <c r="C47" s="1" t="s">
        <v>81</v>
      </c>
      <c r="D47" s="19">
        <v>2</v>
      </c>
      <c r="E47" s="19">
        <v>2</v>
      </c>
      <c r="F47" s="15">
        <f>+E47/D47</f>
        <v>1</v>
      </c>
      <c r="G47" s="2">
        <v>2</v>
      </c>
      <c r="H47" s="15">
        <f>+G47/E47</f>
        <v>1</v>
      </c>
    </row>
    <row r="48" spans="1:8" s="10" customFormat="1" ht="12.75">
      <c r="A48" s="7" t="s">
        <v>61</v>
      </c>
      <c r="B48" s="7"/>
      <c r="C48" s="7"/>
      <c r="D48" s="20">
        <f>SUM(D12:D47)</f>
        <v>1672</v>
      </c>
      <c r="E48" s="20">
        <f>SUM(E12:E47)</f>
        <v>1467</v>
      </c>
      <c r="F48" s="9">
        <f>+E48/D48</f>
        <v>0.8773923444976076</v>
      </c>
      <c r="G48" s="20">
        <f>SUM(G12:G47)</f>
        <v>982</v>
      </c>
      <c r="H48" s="9">
        <f>+G48/E48</f>
        <v>0.6693933197000682</v>
      </c>
    </row>
    <row r="49" spans="1:8" s="10" customFormat="1" ht="12.75">
      <c r="A49" s="7"/>
      <c r="B49" s="7"/>
      <c r="C49" s="7"/>
      <c r="D49" s="20"/>
      <c r="E49" s="20"/>
      <c r="F49" s="9"/>
      <c r="G49" s="20"/>
      <c r="H49" s="9"/>
    </row>
    <row r="50" spans="1:8" s="10" customFormat="1" ht="12.75">
      <c r="A50" s="7"/>
      <c r="B50" s="7"/>
      <c r="C50" s="7"/>
      <c r="D50" s="20"/>
      <c r="E50" s="20"/>
      <c r="F50" s="9"/>
      <c r="G50" s="8"/>
      <c r="H50" s="9"/>
    </row>
    <row r="51" spans="1:8" ht="12.75">
      <c r="A51" s="6" t="s">
        <v>54</v>
      </c>
      <c r="C51" s="1" t="s">
        <v>89</v>
      </c>
      <c r="D51" s="19">
        <v>3</v>
      </c>
      <c r="E51" s="19">
        <v>3</v>
      </c>
      <c r="F51" s="15">
        <f>+E51/D51</f>
        <v>1</v>
      </c>
      <c r="G51" s="2">
        <v>3</v>
      </c>
      <c r="H51" s="15">
        <f>+G51/E51</f>
        <v>1</v>
      </c>
    </row>
    <row r="52" spans="2:8" ht="12.75">
      <c r="B52" s="6" t="s">
        <v>5</v>
      </c>
      <c r="C52" s="1" t="s">
        <v>34</v>
      </c>
      <c r="D52" s="19">
        <v>352</v>
      </c>
      <c r="E52" s="19">
        <v>305</v>
      </c>
      <c r="F52" s="15">
        <f aca="true" t="shared" si="2" ref="F52:F58">+E52/D52</f>
        <v>0.8664772727272727</v>
      </c>
      <c r="G52" s="2">
        <v>211</v>
      </c>
      <c r="H52" s="15">
        <f aca="true" t="shared" si="3" ref="H52:H58">+G52/E52</f>
        <v>0.6918032786885245</v>
      </c>
    </row>
    <row r="53" spans="1:8" ht="12.75">
      <c r="A53" s="6"/>
      <c r="B53" s="6"/>
      <c r="C53" s="1" t="s">
        <v>35</v>
      </c>
      <c r="D53" s="19">
        <v>4</v>
      </c>
      <c r="E53" s="19">
        <v>4</v>
      </c>
      <c r="F53" s="15">
        <f t="shared" si="2"/>
        <v>1</v>
      </c>
      <c r="G53" s="2">
        <v>4</v>
      </c>
      <c r="H53" s="15">
        <f t="shared" si="3"/>
        <v>1</v>
      </c>
    </row>
    <row r="54" spans="1:8" ht="12.75">
      <c r="A54" s="6"/>
      <c r="B54" s="6"/>
      <c r="C54" s="1" t="s">
        <v>98</v>
      </c>
      <c r="D54" s="19">
        <v>3</v>
      </c>
      <c r="E54" s="19">
        <v>3</v>
      </c>
      <c r="F54" s="15">
        <f t="shared" si="2"/>
        <v>1</v>
      </c>
      <c r="G54" s="2">
        <v>3</v>
      </c>
      <c r="H54" s="15">
        <f t="shared" si="3"/>
        <v>1</v>
      </c>
    </row>
    <row r="55" spans="1:8" ht="12.75">
      <c r="A55" s="6"/>
      <c r="B55" s="6" t="s">
        <v>5</v>
      </c>
      <c r="C55" s="1" t="s">
        <v>36</v>
      </c>
      <c r="D55" s="19">
        <v>1</v>
      </c>
      <c r="E55" s="19">
        <v>1</v>
      </c>
      <c r="F55" s="15">
        <f t="shared" si="2"/>
        <v>1</v>
      </c>
      <c r="G55" s="2">
        <v>1</v>
      </c>
      <c r="H55" s="15">
        <f t="shared" si="3"/>
        <v>1</v>
      </c>
    </row>
    <row r="56" spans="1:8" ht="12.75">
      <c r="A56" s="6"/>
      <c r="B56" s="6" t="s">
        <v>5</v>
      </c>
      <c r="C56" s="1" t="s">
        <v>72</v>
      </c>
      <c r="D56" s="19">
        <v>2</v>
      </c>
      <c r="E56" s="19">
        <v>2</v>
      </c>
      <c r="F56" s="15">
        <f t="shared" si="2"/>
        <v>1</v>
      </c>
      <c r="G56" s="2">
        <v>2</v>
      </c>
      <c r="H56" s="15">
        <f t="shared" si="3"/>
        <v>1</v>
      </c>
    </row>
    <row r="57" spans="1:8" ht="12.75">
      <c r="A57" s="6"/>
      <c r="B57" s="6" t="s">
        <v>5</v>
      </c>
      <c r="C57" s="1" t="s">
        <v>99</v>
      </c>
      <c r="D57" s="19">
        <v>106</v>
      </c>
      <c r="E57" s="19">
        <v>96</v>
      </c>
      <c r="F57" s="15">
        <f t="shared" si="2"/>
        <v>0.9056603773584906</v>
      </c>
      <c r="G57" s="2">
        <v>66</v>
      </c>
      <c r="H57" s="15">
        <f t="shared" si="3"/>
        <v>0.6875</v>
      </c>
    </row>
    <row r="58" spans="1:8" ht="12.75">
      <c r="A58" s="6"/>
      <c r="B58" s="6" t="s">
        <v>5</v>
      </c>
      <c r="C58" s="1" t="s">
        <v>83</v>
      </c>
      <c r="D58" s="19">
        <v>14</v>
      </c>
      <c r="E58" s="19">
        <v>12</v>
      </c>
      <c r="F58" s="15">
        <f t="shared" si="2"/>
        <v>0.8571428571428571</v>
      </c>
      <c r="G58" s="2">
        <v>6</v>
      </c>
      <c r="H58" s="15">
        <f t="shared" si="3"/>
        <v>0.5</v>
      </c>
    </row>
    <row r="59" spans="1:8" ht="12.75">
      <c r="A59" s="7" t="s">
        <v>62</v>
      </c>
      <c r="B59" s="6" t="s">
        <v>5</v>
      </c>
      <c r="C59" s="7"/>
      <c r="D59" s="20">
        <f>SUM(D51:D58)</f>
        <v>485</v>
      </c>
      <c r="E59" s="20">
        <f>SUM(E51:E58)</f>
        <v>426</v>
      </c>
      <c r="F59" s="9">
        <f>+E59/D59</f>
        <v>0.8783505154639175</v>
      </c>
      <c r="G59" s="20">
        <f>SUM(G51:G58)</f>
        <v>296</v>
      </c>
      <c r="H59" s="9">
        <f>+G59/E59</f>
        <v>0.6948356807511737</v>
      </c>
    </row>
    <row r="60" spans="1:8" ht="12.75">
      <c r="A60" s="7"/>
      <c r="B60" s="6"/>
      <c r="C60" s="7"/>
      <c r="D60" s="20"/>
      <c r="E60" s="20"/>
      <c r="F60" s="9"/>
      <c r="G60" s="20"/>
      <c r="H60" s="9"/>
    </row>
    <row r="61" spans="1:8" ht="12.75">
      <c r="A61" s="7"/>
      <c r="B61" s="6"/>
      <c r="C61" s="7"/>
      <c r="D61" s="20"/>
      <c r="E61" s="20"/>
      <c r="F61" s="9"/>
      <c r="G61" s="20"/>
      <c r="H61" s="9"/>
    </row>
    <row r="62" spans="1:8" ht="12.75">
      <c r="A62" s="6" t="s">
        <v>104</v>
      </c>
      <c r="B62" s="6" t="s">
        <v>5</v>
      </c>
      <c r="C62" s="1" t="s">
        <v>44</v>
      </c>
      <c r="D62" s="19">
        <v>46</v>
      </c>
      <c r="E62" s="19">
        <v>42</v>
      </c>
      <c r="F62" s="15">
        <f>+E62/D62</f>
        <v>0.9130434782608695</v>
      </c>
      <c r="G62" s="2">
        <v>30</v>
      </c>
      <c r="H62" s="15">
        <f>+G62/E62</f>
        <v>0.7142857142857143</v>
      </c>
    </row>
    <row r="63" spans="1:8" ht="12.75">
      <c r="A63" s="6"/>
      <c r="B63" s="6" t="s">
        <v>5</v>
      </c>
      <c r="C63" s="1" t="s">
        <v>45</v>
      </c>
      <c r="D63" s="19">
        <v>31</v>
      </c>
      <c r="E63" s="19">
        <v>24</v>
      </c>
      <c r="F63" s="15">
        <f>+E63/D63</f>
        <v>0.7741935483870968</v>
      </c>
      <c r="G63" s="2">
        <v>22</v>
      </c>
      <c r="H63" s="15">
        <f>+G63/E63</f>
        <v>0.9166666666666666</v>
      </c>
    </row>
    <row r="64" spans="1:8" s="10" customFormat="1" ht="12.75">
      <c r="A64" s="7" t="s">
        <v>105</v>
      </c>
      <c r="B64" s="7"/>
      <c r="C64" s="7"/>
      <c r="D64" s="20">
        <f>SUM(D62:D63)</f>
        <v>77</v>
      </c>
      <c r="E64" s="20">
        <f>SUM(E62:E63)</f>
        <v>66</v>
      </c>
      <c r="F64" s="9">
        <f>+E64/D64</f>
        <v>0.8571428571428571</v>
      </c>
      <c r="G64" s="8">
        <f>SUM(G62:G63)</f>
        <v>52</v>
      </c>
      <c r="H64" s="9">
        <f>+G64/E64</f>
        <v>0.7878787878787878</v>
      </c>
    </row>
    <row r="65" spans="1:8" ht="12.75">
      <c r="A65" s="7"/>
      <c r="B65" s="6"/>
      <c r="C65" s="7"/>
      <c r="D65" s="20"/>
      <c r="E65" s="20"/>
      <c r="F65" s="9"/>
      <c r="G65" s="20"/>
      <c r="H65" s="9"/>
    </row>
    <row r="66" spans="1:8" ht="12.75">
      <c r="A66" s="6"/>
      <c r="B66" s="6"/>
      <c r="C66" s="1"/>
      <c r="D66" s="19"/>
      <c r="E66" s="19"/>
      <c r="F66" s="3"/>
      <c r="G66" s="2"/>
      <c r="H66" s="3"/>
    </row>
    <row r="67" spans="1:8" ht="12.75">
      <c r="A67" s="6" t="s">
        <v>55</v>
      </c>
      <c r="B67" s="6" t="s">
        <v>5</v>
      </c>
      <c r="C67" s="1" t="s">
        <v>37</v>
      </c>
      <c r="D67" s="19">
        <v>32</v>
      </c>
      <c r="E67" s="19">
        <v>28</v>
      </c>
      <c r="F67" s="15">
        <f aca="true" t="shared" si="4" ref="F67:F72">+E67/D67</f>
        <v>0.875</v>
      </c>
      <c r="G67" s="2">
        <v>20</v>
      </c>
      <c r="H67" s="15">
        <f aca="true" t="shared" si="5" ref="H67:H72">+G67/E67</f>
        <v>0.7142857142857143</v>
      </c>
    </row>
    <row r="68" spans="1:8" ht="12.75">
      <c r="A68" s="6"/>
      <c r="B68" s="6"/>
      <c r="C68" s="1" t="s">
        <v>73</v>
      </c>
      <c r="D68" s="19">
        <v>6</v>
      </c>
      <c r="E68" s="19">
        <v>6</v>
      </c>
      <c r="F68" s="15">
        <f t="shared" si="4"/>
        <v>1</v>
      </c>
      <c r="G68" s="2">
        <v>5</v>
      </c>
      <c r="H68" s="15">
        <f t="shared" si="5"/>
        <v>0.8333333333333334</v>
      </c>
    </row>
    <row r="69" spans="1:8" ht="12.75">
      <c r="A69" s="6"/>
      <c r="B69" s="6" t="s">
        <v>5</v>
      </c>
      <c r="C69" s="1" t="s">
        <v>87</v>
      </c>
      <c r="D69" s="19">
        <v>2</v>
      </c>
      <c r="E69" s="19">
        <v>2</v>
      </c>
      <c r="F69" s="15">
        <f t="shared" si="4"/>
        <v>1</v>
      </c>
      <c r="G69" s="2">
        <v>2</v>
      </c>
      <c r="H69" s="15">
        <f t="shared" si="5"/>
        <v>1</v>
      </c>
    </row>
    <row r="70" spans="1:8" ht="12.75">
      <c r="A70" s="6"/>
      <c r="B70" s="6" t="s">
        <v>5</v>
      </c>
      <c r="C70" s="1" t="s">
        <v>84</v>
      </c>
      <c r="D70" s="19">
        <v>155</v>
      </c>
      <c r="E70" s="19">
        <v>134</v>
      </c>
      <c r="F70" s="15">
        <f t="shared" si="4"/>
        <v>0.864516129032258</v>
      </c>
      <c r="G70" s="2">
        <v>87</v>
      </c>
      <c r="H70" s="15">
        <f t="shared" si="5"/>
        <v>0.6492537313432836</v>
      </c>
    </row>
    <row r="71" spans="1:8" ht="12.75">
      <c r="A71" s="6"/>
      <c r="B71" s="6" t="s">
        <v>5</v>
      </c>
      <c r="C71" s="1" t="s">
        <v>85</v>
      </c>
      <c r="D71" s="19">
        <v>27</v>
      </c>
      <c r="E71" s="19">
        <v>26</v>
      </c>
      <c r="F71" s="15">
        <f t="shared" si="4"/>
        <v>0.9629629629629629</v>
      </c>
      <c r="G71" s="2">
        <v>19</v>
      </c>
      <c r="H71" s="15">
        <f t="shared" si="5"/>
        <v>0.7307692307692307</v>
      </c>
    </row>
    <row r="72" spans="1:8" ht="12.75">
      <c r="A72" s="6"/>
      <c r="B72" s="6" t="s">
        <v>5</v>
      </c>
      <c r="C72" s="1" t="s">
        <v>86</v>
      </c>
      <c r="D72" s="19">
        <v>25</v>
      </c>
      <c r="E72" s="19">
        <v>23</v>
      </c>
      <c r="F72" s="15">
        <f t="shared" si="4"/>
        <v>0.92</v>
      </c>
      <c r="G72" s="2">
        <v>11</v>
      </c>
      <c r="H72" s="15">
        <f t="shared" si="5"/>
        <v>0.4782608695652174</v>
      </c>
    </row>
    <row r="73" spans="1:8" s="10" customFormat="1" ht="12.75">
      <c r="A73" s="7" t="s">
        <v>63</v>
      </c>
      <c r="B73" s="7"/>
      <c r="C73" s="7"/>
      <c r="D73" s="20">
        <f>SUM(D67:D72)</f>
        <v>247</v>
      </c>
      <c r="E73" s="20">
        <f>SUM(E67:E72)</f>
        <v>219</v>
      </c>
      <c r="F73" s="9">
        <f>+E73/D73</f>
        <v>0.8866396761133604</v>
      </c>
      <c r="G73" s="20">
        <f>SUM(G67:G72)</f>
        <v>144</v>
      </c>
      <c r="H73" s="9">
        <f>+G73/E73</f>
        <v>0.6575342465753424</v>
      </c>
    </row>
    <row r="74" spans="1:8" s="10" customFormat="1" ht="12.75">
      <c r="A74" s="7"/>
      <c r="B74" s="7"/>
      <c r="C74" s="7"/>
      <c r="D74" s="20"/>
      <c r="E74" s="20"/>
      <c r="F74" s="9"/>
      <c r="G74" s="20"/>
      <c r="H74" s="9"/>
    </row>
    <row r="75" spans="1:8" s="10" customFormat="1" ht="12.75">
      <c r="A75" s="7"/>
      <c r="B75" s="7"/>
      <c r="C75" s="7"/>
      <c r="D75" s="20"/>
      <c r="E75" s="20"/>
      <c r="F75" s="9"/>
      <c r="G75" s="8"/>
      <c r="H75" s="9"/>
    </row>
    <row r="76" spans="1:8" ht="12.75">
      <c r="A76" s="6" t="s">
        <v>56</v>
      </c>
      <c r="B76" s="6" t="s">
        <v>5</v>
      </c>
      <c r="C76" s="1" t="s">
        <v>41</v>
      </c>
      <c r="D76" s="19">
        <v>27</v>
      </c>
      <c r="E76" s="19">
        <v>23</v>
      </c>
      <c r="F76" s="15">
        <f aca="true" t="shared" si="6" ref="F76:F86">+E76/D76</f>
        <v>0.8518518518518519</v>
      </c>
      <c r="G76" s="2">
        <v>18</v>
      </c>
      <c r="H76" s="15">
        <f aca="true" t="shared" si="7" ref="H76:H86">+G76/E76</f>
        <v>0.782608695652174</v>
      </c>
    </row>
    <row r="77" spans="1:8" ht="12.75">
      <c r="A77" s="6"/>
      <c r="B77" s="6"/>
      <c r="C77" s="1" t="s">
        <v>90</v>
      </c>
      <c r="D77" s="19">
        <v>8</v>
      </c>
      <c r="E77" s="19">
        <v>7</v>
      </c>
      <c r="F77" s="15">
        <f>+E77/D77</f>
        <v>0.875</v>
      </c>
      <c r="G77" s="2">
        <v>1</v>
      </c>
      <c r="H77" s="15">
        <f>+G77/E77</f>
        <v>0.14285714285714285</v>
      </c>
    </row>
    <row r="78" spans="2:8" ht="12.75">
      <c r="B78" s="6" t="s">
        <v>5</v>
      </c>
      <c r="C78" s="1" t="s">
        <v>38</v>
      </c>
      <c r="D78" s="19">
        <v>35</v>
      </c>
      <c r="E78" s="19">
        <v>33</v>
      </c>
      <c r="F78" s="15">
        <f t="shared" si="6"/>
        <v>0.9428571428571428</v>
      </c>
      <c r="G78" s="2">
        <v>19</v>
      </c>
      <c r="H78" s="15">
        <f t="shared" si="7"/>
        <v>0.5757575757575758</v>
      </c>
    </row>
    <row r="79" spans="2:8" ht="12.75">
      <c r="B79" s="6" t="s">
        <v>5</v>
      </c>
      <c r="C79" s="1" t="s">
        <v>68</v>
      </c>
      <c r="D79" s="19">
        <v>18</v>
      </c>
      <c r="E79" s="19">
        <v>17</v>
      </c>
      <c r="F79" s="15">
        <f t="shared" si="6"/>
        <v>0.9444444444444444</v>
      </c>
      <c r="G79" s="2">
        <v>13</v>
      </c>
      <c r="H79" s="15">
        <f t="shared" si="7"/>
        <v>0.7647058823529411</v>
      </c>
    </row>
    <row r="80" spans="1:8" ht="12.75">
      <c r="A80" s="6"/>
      <c r="B80" s="6" t="s">
        <v>5</v>
      </c>
      <c r="C80" s="1" t="s">
        <v>39</v>
      </c>
      <c r="D80" s="19">
        <v>25</v>
      </c>
      <c r="E80" s="19">
        <v>21</v>
      </c>
      <c r="F80" s="15">
        <f t="shared" si="6"/>
        <v>0.84</v>
      </c>
      <c r="G80" s="2">
        <v>15</v>
      </c>
      <c r="H80" s="15">
        <f t="shared" si="7"/>
        <v>0.7142857142857143</v>
      </c>
    </row>
    <row r="81" spans="1:8" ht="12.75">
      <c r="A81" s="6"/>
      <c r="B81" s="6"/>
      <c r="C81" s="1" t="s">
        <v>100</v>
      </c>
      <c r="D81" s="19">
        <v>4</v>
      </c>
      <c r="E81" s="19">
        <v>4</v>
      </c>
      <c r="F81" s="15">
        <f t="shared" si="6"/>
        <v>1</v>
      </c>
      <c r="G81" s="2">
        <v>3</v>
      </c>
      <c r="H81" s="15">
        <f t="shared" si="7"/>
        <v>0.75</v>
      </c>
    </row>
    <row r="82" spans="1:8" ht="12.75">
      <c r="A82" s="6"/>
      <c r="B82" s="6" t="s">
        <v>5</v>
      </c>
      <c r="C82" s="1" t="s">
        <v>40</v>
      </c>
      <c r="D82" s="19">
        <v>38</v>
      </c>
      <c r="E82" s="19">
        <v>36</v>
      </c>
      <c r="F82" s="15">
        <f t="shared" si="6"/>
        <v>0.9473684210526315</v>
      </c>
      <c r="G82" s="2">
        <v>28</v>
      </c>
      <c r="H82" s="15">
        <f t="shared" si="7"/>
        <v>0.7777777777777778</v>
      </c>
    </row>
    <row r="83" spans="1:8" ht="12.75">
      <c r="A83" s="6"/>
      <c r="B83" s="6"/>
      <c r="C83" s="1" t="s">
        <v>74</v>
      </c>
      <c r="D83" s="19">
        <v>59</v>
      </c>
      <c r="E83" s="19">
        <v>55</v>
      </c>
      <c r="F83" s="15">
        <f t="shared" si="6"/>
        <v>0.9322033898305084</v>
      </c>
      <c r="G83" s="2">
        <v>45</v>
      </c>
      <c r="H83" s="15">
        <f t="shared" si="7"/>
        <v>0.8181818181818182</v>
      </c>
    </row>
    <row r="84" spans="3:8" ht="12.75">
      <c r="C84" s="1" t="s">
        <v>69</v>
      </c>
      <c r="D84" s="19">
        <v>26</v>
      </c>
      <c r="E84" s="19">
        <v>23</v>
      </c>
      <c r="F84" s="15">
        <f t="shared" si="6"/>
        <v>0.8846153846153846</v>
      </c>
      <c r="G84" s="2">
        <v>16</v>
      </c>
      <c r="H84" s="15">
        <f t="shared" si="7"/>
        <v>0.6956521739130435</v>
      </c>
    </row>
    <row r="85" spans="1:8" ht="12.75">
      <c r="A85" s="6"/>
      <c r="B85" s="6" t="s">
        <v>5</v>
      </c>
      <c r="C85" s="1" t="s">
        <v>42</v>
      </c>
      <c r="D85" s="19">
        <v>58</v>
      </c>
      <c r="E85" s="19">
        <v>51</v>
      </c>
      <c r="F85" s="15">
        <f t="shared" si="6"/>
        <v>0.8793103448275862</v>
      </c>
      <c r="G85" s="2">
        <v>39</v>
      </c>
      <c r="H85" s="15">
        <f t="shared" si="7"/>
        <v>0.7647058823529411</v>
      </c>
    </row>
    <row r="86" spans="1:8" ht="12.75">
      <c r="A86" s="6"/>
      <c r="B86" s="6"/>
      <c r="C86" s="1" t="s">
        <v>75</v>
      </c>
      <c r="D86" s="19">
        <v>25</v>
      </c>
      <c r="E86" s="19">
        <v>23</v>
      </c>
      <c r="F86" s="15">
        <f t="shared" si="6"/>
        <v>0.92</v>
      </c>
      <c r="G86" s="2">
        <v>18</v>
      </c>
      <c r="H86" s="15">
        <f t="shared" si="7"/>
        <v>0.782608695652174</v>
      </c>
    </row>
    <row r="87" spans="1:8" s="10" customFormat="1" ht="12.75">
      <c r="A87" s="7" t="s">
        <v>64</v>
      </c>
      <c r="B87" s="7"/>
      <c r="C87" s="7"/>
      <c r="D87" s="20">
        <f>SUM(D76:D86)</f>
        <v>323</v>
      </c>
      <c r="E87" s="20">
        <f>SUM(E76:E86)</f>
        <v>293</v>
      </c>
      <c r="F87" s="9">
        <f>+E87/D87</f>
        <v>0.9071207430340558</v>
      </c>
      <c r="G87" s="8">
        <f>SUM(G76:G86)</f>
        <v>215</v>
      </c>
      <c r="H87" s="9">
        <f>+G87/E87</f>
        <v>0.7337883959044369</v>
      </c>
    </row>
    <row r="88" spans="1:8" s="10" customFormat="1" ht="12.75">
      <c r="A88" s="7"/>
      <c r="B88" s="7"/>
      <c r="C88" s="7"/>
      <c r="D88" s="20"/>
      <c r="E88" s="20"/>
      <c r="F88" s="9"/>
      <c r="G88" s="8"/>
      <c r="H88" s="9"/>
    </row>
    <row r="89" spans="1:8" ht="12.75">
      <c r="A89" s="6"/>
      <c r="B89" s="6"/>
      <c r="C89" s="1"/>
      <c r="D89" s="19"/>
      <c r="E89" s="19"/>
      <c r="F89" s="3"/>
      <c r="G89" s="2"/>
      <c r="H89" s="3"/>
    </row>
    <row r="90" spans="1:8" ht="12.75">
      <c r="A90" s="6" t="s">
        <v>57</v>
      </c>
      <c r="B90" s="6"/>
      <c r="C90" s="1" t="s">
        <v>70</v>
      </c>
      <c r="D90" s="19">
        <v>67</v>
      </c>
      <c r="E90" s="19">
        <v>58</v>
      </c>
      <c r="F90" s="15">
        <f>+E90/D90</f>
        <v>0.8656716417910447</v>
      </c>
      <c r="G90" s="2">
        <v>34</v>
      </c>
      <c r="H90" s="15">
        <f>+G90/E90</f>
        <v>0.5862068965517241</v>
      </c>
    </row>
    <row r="91" spans="1:8" ht="12.75">
      <c r="A91" s="6" t="s">
        <v>47</v>
      </c>
      <c r="B91" s="6" t="s">
        <v>5</v>
      </c>
      <c r="C91" s="1" t="s">
        <v>91</v>
      </c>
      <c r="D91" s="19">
        <v>5</v>
      </c>
      <c r="E91" s="19">
        <v>5</v>
      </c>
      <c r="F91" s="15">
        <f>+E91/D91</f>
        <v>1</v>
      </c>
      <c r="G91" s="2">
        <v>5</v>
      </c>
      <c r="H91" s="15">
        <f>+G91/E91</f>
        <v>1</v>
      </c>
    </row>
    <row r="92" spans="2:8" ht="12.75">
      <c r="B92" s="6" t="s">
        <v>5</v>
      </c>
      <c r="C92" s="1" t="s">
        <v>43</v>
      </c>
      <c r="D92" s="19">
        <v>51</v>
      </c>
      <c r="E92" s="19">
        <v>47</v>
      </c>
      <c r="F92" s="15">
        <f>+E92/D92</f>
        <v>0.9215686274509803</v>
      </c>
      <c r="G92" s="2">
        <v>31</v>
      </c>
      <c r="H92" s="15">
        <f>+G92/E92</f>
        <v>0.6595744680851063</v>
      </c>
    </row>
    <row r="94" spans="1:8" ht="12.75">
      <c r="A94" s="6"/>
      <c r="B94" s="6"/>
      <c r="C94" s="1"/>
      <c r="D94" s="20">
        <f>SUM(D90:D92)</f>
        <v>123</v>
      </c>
      <c r="E94" s="20">
        <f>SUM(E90:E92)</f>
        <v>110</v>
      </c>
      <c r="F94" s="9">
        <f>+E94/D94</f>
        <v>0.8943089430894309</v>
      </c>
      <c r="G94" s="20">
        <f>SUM(G90:G92)</f>
        <v>70</v>
      </c>
      <c r="H94" s="9">
        <f>+G94/E94</f>
        <v>0.6363636363636364</v>
      </c>
    </row>
    <row r="95" spans="1:8" ht="12.75">
      <c r="A95" s="6"/>
      <c r="B95" s="6"/>
      <c r="C95" s="1"/>
      <c r="D95" s="19"/>
      <c r="E95" s="19"/>
      <c r="F95" s="3"/>
      <c r="G95" s="2"/>
      <c r="H95" s="3"/>
    </row>
    <row r="96" spans="1:8" ht="12.75">
      <c r="A96" s="6"/>
      <c r="B96" s="6" t="s">
        <v>48</v>
      </c>
      <c r="C96" s="1" t="s">
        <v>48</v>
      </c>
      <c r="D96" s="19">
        <v>2</v>
      </c>
      <c r="E96" s="19">
        <v>2</v>
      </c>
      <c r="F96" s="15">
        <f>+E96/D96</f>
        <v>1</v>
      </c>
      <c r="G96" s="2">
        <v>2</v>
      </c>
      <c r="H96" s="15">
        <f>+G96/E96</f>
        <v>1</v>
      </c>
    </row>
    <row r="97" spans="1:8" ht="12.75">
      <c r="A97" s="6"/>
      <c r="B97" s="6"/>
      <c r="C97" s="1" t="s">
        <v>76</v>
      </c>
      <c r="D97" s="19">
        <v>51</v>
      </c>
      <c r="E97" s="19">
        <v>49</v>
      </c>
      <c r="F97" s="15">
        <f>+E97/D97</f>
        <v>0.9607843137254902</v>
      </c>
      <c r="G97" s="2">
        <v>37</v>
      </c>
      <c r="H97" s="15">
        <f>+G97/E97</f>
        <v>0.7551020408163265</v>
      </c>
    </row>
    <row r="98" spans="1:8" ht="12.75">
      <c r="A98" s="6"/>
      <c r="B98" s="6"/>
      <c r="C98" s="1" t="s">
        <v>77</v>
      </c>
      <c r="D98" s="19">
        <v>207</v>
      </c>
      <c r="E98" s="19">
        <v>181</v>
      </c>
      <c r="F98" s="15">
        <f>+E98/D98</f>
        <v>0.8743961352657005</v>
      </c>
      <c r="G98" s="2">
        <v>80</v>
      </c>
      <c r="H98" s="15">
        <f>+G98/E98</f>
        <v>0.4419889502762431</v>
      </c>
    </row>
    <row r="99" spans="1:8" ht="12.75">
      <c r="A99" s="6" t="s">
        <v>47</v>
      </c>
      <c r="C99" s="1" t="s">
        <v>78</v>
      </c>
      <c r="D99" s="19">
        <v>16</v>
      </c>
      <c r="E99" s="19">
        <v>16</v>
      </c>
      <c r="F99" s="15">
        <f>+E99/D99</f>
        <v>1</v>
      </c>
      <c r="G99" s="2">
        <v>7</v>
      </c>
      <c r="H99" s="15">
        <f>+G99/E99</f>
        <v>0.4375</v>
      </c>
    </row>
    <row r="100" spans="1:8" ht="12.75">
      <c r="A100" s="6"/>
      <c r="C100" s="1"/>
      <c r="D100" s="20">
        <f>SUM(D96:D99)</f>
        <v>276</v>
      </c>
      <c r="E100" s="20">
        <f>SUM(E96:E99)</f>
        <v>248</v>
      </c>
      <c r="F100" s="9">
        <f>+E100/D100</f>
        <v>0.8985507246376812</v>
      </c>
      <c r="G100" s="20">
        <f>SUM(G96:G99)</f>
        <v>126</v>
      </c>
      <c r="H100" s="9">
        <f>+G100/E100</f>
        <v>0.5080645161290323</v>
      </c>
    </row>
    <row r="101" spans="1:5" s="10" customFormat="1" ht="12.75">
      <c r="A101"/>
      <c r="B101" s="7"/>
      <c r="C101" s="7"/>
      <c r="D101" s="21"/>
      <c r="E101" s="21"/>
    </row>
    <row r="102" spans="1:8" s="14" customFormat="1" ht="12.75">
      <c r="A102" s="7" t="s">
        <v>65</v>
      </c>
      <c r="B102" s="7"/>
      <c r="C102" s="13"/>
      <c r="D102" s="20">
        <f>+D94+D100</f>
        <v>399</v>
      </c>
      <c r="E102" s="20">
        <f>+E94+E100</f>
        <v>358</v>
      </c>
      <c r="F102" s="9">
        <f>+E102/D102</f>
        <v>0.8972431077694235</v>
      </c>
      <c r="G102" s="20">
        <f>+G94+G100</f>
        <v>196</v>
      </c>
      <c r="H102" s="9">
        <f>+G102/E102</f>
        <v>0.547486033519553</v>
      </c>
    </row>
    <row r="103" spans="1:8" s="14" customFormat="1" ht="12.75">
      <c r="A103" s="7"/>
      <c r="B103" s="7"/>
      <c r="C103" s="13"/>
      <c r="D103" s="20"/>
      <c r="E103" s="20"/>
      <c r="F103" s="9"/>
      <c r="G103" s="20"/>
      <c r="H103" s="9"/>
    </row>
    <row r="104" spans="1:8" ht="12.75">
      <c r="A104" s="6"/>
      <c r="B104" s="6"/>
      <c r="C104" s="1"/>
      <c r="D104" s="19"/>
      <c r="E104" s="19"/>
      <c r="F104" s="3"/>
      <c r="G104" s="2"/>
      <c r="H104" s="3"/>
    </row>
    <row r="105" spans="1:8" ht="12.75">
      <c r="A105" s="6" t="s">
        <v>58</v>
      </c>
      <c r="B105" s="6" t="s">
        <v>5</v>
      </c>
      <c r="C105" s="1" t="s">
        <v>46</v>
      </c>
      <c r="D105" s="19">
        <v>10</v>
      </c>
      <c r="E105" s="19">
        <v>2</v>
      </c>
      <c r="F105" s="15">
        <f>+E105/D105</f>
        <v>0.2</v>
      </c>
      <c r="G105" s="2">
        <v>1</v>
      </c>
      <c r="H105" s="15">
        <f>+G105/E105</f>
        <v>0.5</v>
      </c>
    </row>
    <row r="107" spans="1:8" s="10" customFormat="1" ht="12.75">
      <c r="A107" s="10" t="s">
        <v>66</v>
      </c>
      <c r="D107" s="20">
        <v>10</v>
      </c>
      <c r="E107" s="20">
        <v>2</v>
      </c>
      <c r="F107" s="9">
        <f>+E107/D107</f>
        <v>0.2</v>
      </c>
      <c r="G107" s="8">
        <v>1</v>
      </c>
      <c r="H107" s="9">
        <f>+G107/E107</f>
        <v>0.5</v>
      </c>
    </row>
    <row r="108" spans="4:8" s="10" customFormat="1" ht="12.75">
      <c r="D108" s="20"/>
      <c r="E108" s="20"/>
      <c r="F108" s="9"/>
      <c r="G108" s="8"/>
      <c r="H108" s="9"/>
    </row>
    <row r="110" spans="1:8" s="5" customFormat="1" ht="12.75">
      <c r="A110" s="5" t="s">
        <v>59</v>
      </c>
      <c r="D110" s="22">
        <f>+D107+D64+D102+D87+D73+D59+D48+D10</f>
        <v>3240</v>
      </c>
      <c r="E110" s="22">
        <f>+E107+E64+E102+E87+E73+E59+E48+E10</f>
        <v>2854</v>
      </c>
      <c r="F110" s="9">
        <f>+E110/D110</f>
        <v>0.8808641975308642</v>
      </c>
      <c r="G110" s="22">
        <f>+G107+G64+G102+G87+G73+G59+G48+G10</f>
        <v>1906</v>
      </c>
      <c r="H110" s="9">
        <f>+G110/E110</f>
        <v>0.6678346180798879</v>
      </c>
    </row>
    <row r="113" ht="12.75">
      <c r="A113" s="14" t="s">
        <v>102</v>
      </c>
    </row>
    <row r="115" ht="12.75">
      <c r="A115" t="s">
        <v>103</v>
      </c>
    </row>
    <row r="145" ht="12.75">
      <c r="G145" s="12" t="s">
        <v>47</v>
      </c>
    </row>
    <row r="150" ht="12.75">
      <c r="G150" s="11" t="s">
        <v>47</v>
      </c>
    </row>
  </sheetData>
  <sheetProtection/>
  <mergeCells count="3">
    <mergeCell ref="A1:H1"/>
    <mergeCell ref="A2:H2"/>
    <mergeCell ref="A3:H3"/>
  </mergeCells>
  <printOptions/>
  <pageMargins left="0.75" right="0.25" top="0.25" bottom="0" header="0.5" footer="0.5"/>
  <pageSetup horizontalDpi="300" verticalDpi="300" orientation="landscape" scale="97" r:id="rId1"/>
  <rowBreaks count="2" manualBreakCount="2">
    <brk id="48" max="7" man="1"/>
    <brk id="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mlburris</cp:lastModifiedBy>
  <cp:lastPrinted>2006-12-18T20:00:16Z</cp:lastPrinted>
  <dcterms:created xsi:type="dcterms:W3CDTF">2003-11-05T20:47:04Z</dcterms:created>
  <dcterms:modified xsi:type="dcterms:W3CDTF">2006-12-18T20:02:14Z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1484468646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